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835" windowHeight="7830" firstSheet="4" activeTab="11"/>
  </bookViews>
  <sheets>
    <sheet name="①ライフデザイン" sheetId="1" r:id="rId1"/>
    <sheet name="②リタイア後の生活費" sheetId="2" r:id="rId2"/>
    <sheet name="③ライフイベント表" sheetId="3" r:id="rId3"/>
    <sheet name="④年金受取額" sheetId="4" r:id="rId4"/>
    <sheet name="⑤退職金・私的年金" sheetId="5" r:id="rId5"/>
    <sheet name="⑥セカンドライフの収支" sheetId="6" r:id="rId6"/>
    <sheet name="⑦支出を削る" sheetId="7" r:id="rId7"/>
    <sheet name="⑧加入中の保険" sheetId="8" r:id="rId8"/>
    <sheet name="⑨住宅ローン" sheetId="9" r:id="rId9"/>
    <sheet name="⑩貯蓄計画" sheetId="10" r:id="rId10"/>
    <sheet name="⑪手持ち資金" sheetId="11" r:id="rId11"/>
    <sheet name="キャッシュフロー表" sheetId="12" r:id="rId12"/>
  </sheets>
  <definedNames>
    <definedName name="_xlnm.Print_Area" localSheetId="0">'①ライフデザイン'!$A$1:$G$25</definedName>
    <definedName name="_xlnm.Print_Area" localSheetId="1">'②リタイア後の生活費'!$A$1:$G$17</definedName>
    <definedName name="_xlnm.Print_Area" localSheetId="2">'③ライフイベント表'!$A$1:$G$34</definedName>
    <definedName name="_xlnm.Print_Area" localSheetId="3">'④年金受取額'!$A$1:$O$28</definedName>
    <definedName name="_xlnm.Print_Area" localSheetId="4">'⑤退職金・私的年金'!$A$1:$E$17</definedName>
    <definedName name="_xlnm.Print_Area" localSheetId="5">'⑥セカンドライフの収支'!$A$1:$L$40</definedName>
    <definedName name="_xlnm.Print_Area" localSheetId="6">'⑦支出を削る'!$A$1:$G$16</definedName>
    <definedName name="_xlnm.Print_Area" localSheetId="7">'⑧加入中の保険'!$A$1:$G$11</definedName>
    <definedName name="_xlnm.Print_Area" localSheetId="8">'⑨住宅ローン'!$A$1:$E$10</definedName>
    <definedName name="_xlnm.Print_Area" localSheetId="9">'⑩貯蓄計画'!$A$1:$L$32</definedName>
    <definedName name="_xlnm.Print_Area" localSheetId="10">'⑪手持ち資金'!$A$1:$F$18</definedName>
    <definedName name="_xlnm.Print_Area" localSheetId="11">'キャッシュフロー表'!$A$1:$AZ$32</definedName>
    <definedName name="_xlnm.Print_Titles" localSheetId="11">'キャッシュフロー表'!$A:$A,'キャッシュフロー表'!$1:$4</definedName>
  </definedNames>
  <calcPr fullCalcOnLoad="1"/>
</workbook>
</file>

<file path=xl/comments11.xml><?xml version="1.0" encoding="utf-8"?>
<comments xmlns="http://schemas.openxmlformats.org/spreadsheetml/2006/main">
  <authors>
    <author>m_iizuka</author>
  </authors>
  <commentList>
    <comment ref="C18" authorId="0">
      <text>
        <r>
          <rPr>
            <b/>
            <sz val="9"/>
            <rFont val="ＭＳ Ｐゴシック"/>
            <family val="3"/>
          </rPr>
          <t>自動計算されます</t>
        </r>
      </text>
    </comment>
  </commentList>
</comments>
</file>

<file path=xl/comments12.xml><?xml version="1.0" encoding="utf-8"?>
<comments xmlns="http://schemas.openxmlformats.org/spreadsheetml/2006/main">
  <authors>
    <author>m_iizuka</author>
    <author>m_tsuge</author>
  </authors>
  <commentList>
    <comment ref="B7" authorId="0">
      <text>
        <r>
          <rPr>
            <b/>
            <sz val="9"/>
            <rFont val="ＭＳ Ｐゴシック"/>
            <family val="3"/>
          </rPr>
          <t>現時点の西暦を上書きしてください。次年以降自動表示されます</t>
        </r>
      </text>
    </comment>
    <comment ref="B9" authorId="0">
      <text>
        <r>
          <rPr>
            <b/>
            <sz val="9"/>
            <rFont val="ＭＳ Ｐゴシック"/>
            <family val="3"/>
          </rPr>
          <t>年齢を上書きしてください。次年以降自動表示されます</t>
        </r>
      </text>
    </comment>
    <comment ref="A17" authorId="0">
      <text>
        <r>
          <rPr>
            <b/>
            <sz val="9"/>
            <rFont val="ＭＳ Ｐゴシック"/>
            <family val="3"/>
          </rPr>
          <t>一時的な収入を該当する年に入力してください</t>
        </r>
      </text>
    </comment>
    <comment ref="A18" authorId="0">
      <text>
        <r>
          <rPr>
            <b/>
            <sz val="9"/>
            <rFont val="ＭＳ Ｐゴシック"/>
            <family val="3"/>
          </rPr>
          <t>自動計算されます</t>
        </r>
      </text>
    </comment>
    <comment ref="A19" authorId="0">
      <text>
        <r>
          <rPr>
            <b/>
            <sz val="9"/>
            <rFont val="ＭＳ Ｐゴシック"/>
            <family val="3"/>
          </rPr>
          <t>毎年の支出予想額を入力してください</t>
        </r>
      </text>
    </comment>
    <comment ref="A26" authorId="0">
      <text>
        <r>
          <rPr>
            <b/>
            <sz val="9"/>
            <rFont val="ＭＳ Ｐゴシック"/>
            <family val="3"/>
          </rPr>
          <t>自動計算されます</t>
        </r>
      </text>
    </comment>
    <comment ref="A27" authorId="0">
      <text>
        <r>
          <rPr>
            <b/>
            <sz val="9"/>
            <rFont val="ＭＳ Ｐゴシック"/>
            <family val="3"/>
          </rPr>
          <t>自動計算されます</t>
        </r>
      </text>
    </comment>
    <comment ref="B28" authorId="0">
      <text>
        <r>
          <rPr>
            <b/>
            <sz val="9"/>
            <rFont val="ＭＳ Ｐゴシック"/>
            <family val="3"/>
          </rPr>
          <t>年末時点の予定貯蓄残高を入力してください。次年以降自動計算されます</t>
        </r>
      </text>
    </comment>
    <comment ref="A11" authorId="1">
      <text>
        <r>
          <rPr>
            <b/>
            <sz val="9"/>
            <rFont val="ＭＳ Ｐゴシック"/>
            <family val="3"/>
          </rPr>
          <t>（　　）に名前や続柄を入力してください</t>
        </r>
      </text>
    </comment>
    <comment ref="B10" authorId="1">
      <text>
        <r>
          <rPr>
            <b/>
            <sz val="9"/>
            <rFont val="ＭＳ Ｐゴシック"/>
            <family val="3"/>
          </rPr>
          <t>年齢を上書きしてください。次年以降自動表示されます</t>
        </r>
      </text>
    </comment>
    <comment ref="A16" authorId="1">
      <text>
        <r>
          <rPr>
            <b/>
            <sz val="9"/>
            <rFont val="ＭＳ Ｐゴシック"/>
            <family val="3"/>
          </rPr>
          <t>毎年の手取り収入予想を入力してください</t>
        </r>
      </text>
    </comment>
    <comment ref="A15" authorId="1">
      <text>
        <r>
          <rPr>
            <b/>
            <sz val="9"/>
            <rFont val="ＭＳ Ｐゴシック"/>
            <family val="3"/>
          </rPr>
          <t>毎年の手取り収入予想を入力してください</t>
        </r>
      </text>
    </comment>
  </commentList>
</comments>
</file>

<file path=xl/comments2.xml><?xml version="1.0" encoding="utf-8"?>
<comments xmlns="http://schemas.openxmlformats.org/spreadsheetml/2006/main">
  <authors>
    <author>m_iizuka</author>
  </authors>
  <commentList>
    <comment ref="E8" authorId="0">
      <text>
        <r>
          <rPr>
            <b/>
            <sz val="9"/>
            <rFont val="ＭＳ Ｐゴシック"/>
            <family val="3"/>
          </rPr>
          <t>ご自身の家計の方向性をイメージしてみましょう</t>
        </r>
      </text>
    </comment>
    <comment ref="B17" authorId="0">
      <text>
        <r>
          <rPr>
            <b/>
            <sz val="9"/>
            <rFont val="ＭＳ Ｐゴシック"/>
            <family val="3"/>
          </rPr>
          <t>自動計算されます</t>
        </r>
      </text>
    </comment>
    <comment ref="F17" authorId="0">
      <text>
        <r>
          <rPr>
            <b/>
            <sz val="9"/>
            <rFont val="ＭＳ Ｐゴシック"/>
            <family val="3"/>
          </rPr>
          <t>自動計算されます</t>
        </r>
        <r>
          <rPr>
            <sz val="9"/>
            <rFont val="ＭＳ Ｐゴシック"/>
            <family val="3"/>
          </rPr>
          <t xml:space="preserve">
</t>
        </r>
      </text>
    </comment>
  </commentList>
</comments>
</file>

<file path=xl/comments4.xml><?xml version="1.0" encoding="utf-8"?>
<comments xmlns="http://schemas.openxmlformats.org/spreadsheetml/2006/main">
  <authors>
    <author>m_iizuka</author>
  </authors>
  <commentList>
    <comment ref="C22" authorId="0">
      <text>
        <r>
          <rPr>
            <b/>
            <sz val="9"/>
            <rFont val="ＭＳ Ｐゴシック"/>
            <family val="3"/>
          </rPr>
          <t>年齢を上書きしてください。次年以降自動表示されます</t>
        </r>
      </text>
    </comment>
    <comment ref="B27" authorId="0">
      <text>
        <r>
          <rPr>
            <b/>
            <sz val="9"/>
            <rFont val="ＭＳ Ｐゴシック"/>
            <family val="3"/>
          </rPr>
          <t>自動計算されます</t>
        </r>
      </text>
    </comment>
    <comment ref="B28" authorId="0">
      <text>
        <r>
          <rPr>
            <b/>
            <sz val="9"/>
            <rFont val="ＭＳ Ｐゴシック"/>
            <family val="3"/>
          </rPr>
          <t>自動計算されます</t>
        </r>
      </text>
    </comment>
  </commentList>
</comments>
</file>

<file path=xl/comments5.xml><?xml version="1.0" encoding="utf-8"?>
<comments xmlns="http://schemas.openxmlformats.org/spreadsheetml/2006/main">
  <authors>
    <author>m_iizuka</author>
  </authors>
  <commentList>
    <comment ref="D17" authorId="0">
      <text>
        <r>
          <rPr>
            <b/>
            <sz val="9"/>
            <rFont val="ＭＳ Ｐゴシック"/>
            <family val="3"/>
          </rPr>
          <t>自動計算されます</t>
        </r>
      </text>
    </comment>
  </commentList>
</comments>
</file>

<file path=xl/comments6.xml><?xml version="1.0" encoding="utf-8"?>
<comments xmlns="http://schemas.openxmlformats.org/spreadsheetml/2006/main">
  <authors>
    <author>m_iizuka</author>
  </authors>
  <commentList>
    <comment ref="I19" authorId="0">
      <text>
        <r>
          <rPr>
            <b/>
            <sz val="9"/>
            <rFont val="ＭＳ Ｐゴシック"/>
            <family val="3"/>
          </rPr>
          <t>自動計算されます</t>
        </r>
      </text>
    </comment>
  </commentList>
</comments>
</file>

<file path=xl/comments7.xml><?xml version="1.0" encoding="utf-8"?>
<comments xmlns="http://schemas.openxmlformats.org/spreadsheetml/2006/main">
  <authors>
    <author>m_iizuka</author>
  </authors>
  <commentList>
    <comment ref="B16" authorId="0">
      <text>
        <r>
          <rPr>
            <b/>
            <sz val="9"/>
            <rFont val="ＭＳ Ｐゴシック"/>
            <family val="3"/>
          </rPr>
          <t>自動計算されます</t>
        </r>
      </text>
    </comment>
    <comment ref="F16"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<sst xmlns="http://schemas.openxmlformats.org/spreadsheetml/2006/main" count="466" uniqueCount="258">
  <si>
    <t>ライフデザイン（リタイア後の計画）をつくってみましょう</t>
  </si>
  <si>
    <t>リタイア後
（　　　　）
歳</t>
  </si>
  <si>
    <t>現在
（　　）歳</t>
  </si>
  <si>
    <t>歳</t>
  </si>
  <si>
    <t>歳以降</t>
  </si>
  <si>
    <t>&lt;記入例&gt;</t>
  </si>
  <si>
    <t>妻と長女</t>
  </si>
  <si>
    <t>妻は専業主婦、長女は大学3年生</t>
  </si>
  <si>
    <t>●●商事●●部部長
英会話、ゴルフ</t>
  </si>
  <si>
    <t>二人の年金で日常生活を賄い、蓄えで趣味や海外旅行へ出かけられるくらいの暮らしはしたい</t>
  </si>
  <si>
    <t>生活費を見積もってみましょう</t>
  </si>
  <si>
    <t>支出項目</t>
  </si>
  <si>
    <t>住居費</t>
  </si>
  <si>
    <t>光熱・水道費</t>
  </si>
  <si>
    <t>家事用品・被服費等</t>
  </si>
  <si>
    <t>保険医療費</t>
  </si>
  <si>
    <t>交通・通信費</t>
  </si>
  <si>
    <t>教養娯楽費</t>
  </si>
  <si>
    <t>交際費</t>
  </si>
  <si>
    <t>現在の生活費（月額）</t>
  </si>
  <si>
    <t>万円</t>
  </si>
  <si>
    <t>リタイア後の生活費（予想）
▸方向性</t>
  </si>
  <si>
    <t>合計</t>
  </si>
  <si>
    <t>セカンドライフのイベントを書き出してみましょう</t>
  </si>
  <si>
    <t>本人</t>
  </si>
  <si>
    <t>配偶者</t>
  </si>
  <si>
    <t>イベント</t>
  </si>
  <si>
    <t>夫：退職、再就職</t>
  </si>
  <si>
    <t>海外旅行（50万円）</t>
  </si>
  <si>
    <t>長男：結婚（援助100万円）</t>
  </si>
  <si>
    <t>夫：年金受給開始</t>
  </si>
  <si>
    <t>車買い替え（200万円）</t>
  </si>
  <si>
    <t>長女：結婚（援助100万円）</t>
  </si>
  <si>
    <t>初孫誕生（祝金10万円）</t>
  </si>
  <si>
    <t>&lt;記入例&gt;</t>
  </si>
  <si>
    <t>歳</t>
  </si>
  <si>
    <t>受け取れる年金を書き出してみましょう</t>
  </si>
  <si>
    <t>夫</t>
  </si>
  <si>
    <t>老齢厚生年金</t>
  </si>
  <si>
    <t>老齢基礎年金</t>
  </si>
  <si>
    <t>加給年金</t>
  </si>
  <si>
    <t>妻</t>
  </si>
  <si>
    <t>振替加算</t>
  </si>
  <si>
    <t>年齢（歳）</t>
  </si>
  <si>
    <t>（単位：万円）</t>
  </si>
  <si>
    <t>世帯合計</t>
  </si>
  <si>
    <t>世帯合計月額</t>
  </si>
  <si>
    <t>セカンドライフの収支をチェックしてみましょう</t>
  </si>
  <si>
    <t>リタイア後の支出</t>
  </si>
  <si>
    <t>－</t>
  </si>
  <si>
    <t>＋</t>
  </si>
  <si>
    <t>リタイア後の収入</t>
  </si>
  <si>
    <t>＝</t>
  </si>
  <si>
    <t>リタイア後に
必要なお金</t>
  </si>
  <si>
    <t>〈記入例〉</t>
  </si>
  <si>
    <t>30万円×12カ月×30年</t>
  </si>
  <si>
    <t>医療費・介護費の自己負担分</t>
  </si>
  <si>
    <t>退職金1800万円＋個人年金500万円</t>
  </si>
  <si>
    <t>●●県の自宅で</t>
  </si>
  <si>
    <t>妻と二人</t>
  </si>
  <si>
    <t>週に1回は妻と外食
月に1回はゴルフ
年に1回は海外旅行
地域のボランティアにも興味あり</t>
  </si>
  <si>
    <t>食料費</t>
  </si>
  <si>
    <t>　　　〃</t>
  </si>
  <si>
    <t>受け取れる見込みの退職金や</t>
  </si>
  <si>
    <t>私的年金などを書き出してみましょう</t>
  </si>
  <si>
    <t>名称</t>
  </si>
  <si>
    <t>受取時期</t>
  </si>
  <si>
    <t>見込額</t>
  </si>
  <si>
    <t>見込額合計</t>
  </si>
  <si>
    <t>60歳</t>
  </si>
  <si>
    <t>60歳～70歳</t>
  </si>
  <si>
    <t>100万円／年</t>
  </si>
  <si>
    <t>2,000万円</t>
  </si>
  <si>
    <t>万円</t>
  </si>
  <si>
    <t>合計</t>
  </si>
  <si>
    <t>月額生活費×12カ月×必要年数※</t>
  </si>
  <si>
    <t>①生活費の総額</t>
  </si>
  <si>
    <t>②イベント費</t>
  </si>
  <si>
    <t>③医療・介護費</t>
  </si>
  <si>
    <t>④受け取れる年金</t>
  </si>
  <si>
    <t>⑤退職金・企業年金・私的年金</t>
  </si>
  <si>
    <t>受け取れる見込額の合計</t>
  </si>
  <si>
    <t>自分なりに予算を計上</t>
  </si>
  <si>
    <t>セカンドライフのイベント費用の合計額</t>
  </si>
  <si>
    <t>公的年金（月額）×12カ月×必要年数※</t>
  </si>
  <si>
    <t>＋</t>
  </si>
  <si>
    <t>リタイア後に必要なお金
（①＋②＋③）－（④＋⑤)</t>
  </si>
  <si>
    <t>支出を削れそうか記入してみましょう</t>
  </si>
  <si>
    <t>教育費</t>
  </si>
  <si>
    <t>保険料</t>
  </si>
  <si>
    <t>交際費・教養娯楽費</t>
  </si>
  <si>
    <t>見直し余地の確認（削減後の生活費目標）</t>
  </si>
  <si>
    <t>電気やガス、水道のムダ使いはないかチェック</t>
  </si>
  <si>
    <t>携帯電話料金等、通信費の削減余地は？</t>
  </si>
  <si>
    <t>子供の理解が得られるなら奨学金の利用も？</t>
  </si>
  <si>
    <t>削減の意識を強く持てば毎月1万～2万円の削減も可能に？</t>
  </si>
  <si>
    <t>保険に入りすぎていないか？
過大な部分があれば削減可能？</t>
  </si>
  <si>
    <t>現在加入中の保険を再確認してみましょう</t>
  </si>
  <si>
    <t>保険の種類</t>
  </si>
  <si>
    <t>目的</t>
  </si>
  <si>
    <t>主契約</t>
  </si>
  <si>
    <t>特約</t>
  </si>
  <si>
    <t>保険金額</t>
  </si>
  <si>
    <t>保険料</t>
  </si>
  <si>
    <t>記入例</t>
  </si>
  <si>
    <t>定期付終身</t>
  </si>
  <si>
    <t>終身保険（終身）</t>
  </si>
  <si>
    <t>夫の死亡保障と
医療保障</t>
  </si>
  <si>
    <t>定期保険
（○歳まで）
医療特約
（○歳まで）</t>
  </si>
  <si>
    <t>現在返済中の住宅ローンの内容を確認してみましょう</t>
  </si>
  <si>
    <t>借入先</t>
  </si>
  <si>
    <t>ローン残高</t>
  </si>
  <si>
    <t>残りの総返済額</t>
  </si>
  <si>
    <t>金利</t>
  </si>
  <si>
    <t>残り期間</t>
  </si>
  <si>
    <t>○○銀行</t>
  </si>
  <si>
    <t>15年</t>
  </si>
  <si>
    <t>3％（固定金利）</t>
  </si>
  <si>
    <t>1,500万円</t>
  </si>
  <si>
    <t>1,865万円</t>
  </si>
  <si>
    <t>チェックしてみましょう</t>
  </si>
  <si>
    <t>目標額（積立合計額）・期間・積立額を</t>
  </si>
  <si>
    <t>積立額</t>
  </si>
  <si>
    <t>5年</t>
  </si>
  <si>
    <t>6年</t>
  </si>
  <si>
    <t>7年</t>
  </si>
  <si>
    <t>8年</t>
  </si>
  <si>
    <t>9年</t>
  </si>
  <si>
    <t>10年</t>
  </si>
  <si>
    <t>11年</t>
  </si>
  <si>
    <t>12年</t>
  </si>
  <si>
    <t>13年</t>
  </si>
  <si>
    <t>14年</t>
  </si>
  <si>
    <t>1万円</t>
  </si>
  <si>
    <t>2万円</t>
  </si>
  <si>
    <t>3万円</t>
  </si>
  <si>
    <t>4万円</t>
  </si>
  <si>
    <t>5万円</t>
  </si>
  <si>
    <t>6万円</t>
  </si>
  <si>
    <t>7万円</t>
  </si>
  <si>
    <t>8万円</t>
  </si>
  <si>
    <t>9万円</t>
  </si>
  <si>
    <t>10万円</t>
  </si>
  <si>
    <t>年1％で運用できる場合の毎月の積立額に応じた経過年数後の積立合計額（単位：万円）</t>
  </si>
  <si>
    <t>目標額</t>
  </si>
  <si>
    <t>万円</t>
  </si>
  <si>
    <t>を</t>
  </si>
  <si>
    <t>期間</t>
  </si>
  <si>
    <t>年</t>
  </si>
  <si>
    <t>で貯めるなら</t>
  </si>
  <si>
    <t>毎月の積立額は</t>
  </si>
  <si>
    <t>毎月の積立額</t>
  </si>
  <si>
    <t>で積み立てると</t>
  </si>
  <si>
    <t>積立合計額は</t>
  </si>
  <si>
    <r>
      <t>※3万円を13年積み立てると、積立合計額は</t>
    </r>
    <r>
      <rPr>
        <sz val="12"/>
        <color indexed="30"/>
        <rFont val="ＭＳ Ｐゴシック"/>
        <family val="3"/>
      </rPr>
      <t>500万円</t>
    </r>
  </si>
  <si>
    <t>手持ち資金を確認してみましょう</t>
  </si>
  <si>
    <t>名称</t>
  </si>
  <si>
    <t>金額</t>
  </si>
  <si>
    <t>満期など</t>
  </si>
  <si>
    <t>使う目的・時期</t>
  </si>
  <si>
    <t>金融機関</t>
  </si>
  <si>
    <t>20**年3月31日</t>
  </si>
  <si>
    <t>海外旅行　2年後</t>
  </si>
  <si>
    <t>子どもの独立で多少は減少？</t>
  </si>
  <si>
    <t>▸</t>
  </si>
  <si>
    <t>その他
（　　　　　　　　　　　　　）</t>
  </si>
  <si>
    <t>（例）食料費</t>
  </si>
  <si>
    <t>山登り（12万円）</t>
  </si>
  <si>
    <r>
      <rPr>
        <sz val="11"/>
        <color theme="1"/>
        <rFont val="Calibri"/>
        <family val="3"/>
      </rPr>
      <t>（例）</t>
    </r>
    <r>
      <rPr>
        <sz val="11"/>
        <color indexed="8"/>
        <rFont val="HGP行書体"/>
        <family val="4"/>
      </rPr>
      <t>退職一時金</t>
    </r>
  </si>
  <si>
    <r>
      <t>（例）</t>
    </r>
    <r>
      <rPr>
        <sz val="11"/>
        <color indexed="8"/>
        <rFont val="HGP行書体"/>
        <family val="4"/>
      </rPr>
      <t>個人年金</t>
    </r>
  </si>
  <si>
    <t>※平均余命（65歳男性約19年、65歳女性約24年）を使っても構いませんが、安心できるプランにするためにも少し長めの期間で見積もるのが無難です。</t>
  </si>
  <si>
    <t>結婚資金援助（100万円）＋リフォーム費用（500万円）＋旅行費用（50万円×10回）</t>
  </si>
  <si>
    <t>毎月数千円でも削減可能？</t>
  </si>
  <si>
    <t>住み替えや繰り上げ返済、借り換えは可能？</t>
  </si>
  <si>
    <t>▸</t>
  </si>
  <si>
    <t>（主契約）
300万円
（特約）
定期2,700万円
医療1日5,000円
（5日目～）</t>
  </si>
  <si>
    <r>
      <rPr>
        <sz val="11"/>
        <color theme="1"/>
        <rFont val="Calibri"/>
        <family val="3"/>
      </rPr>
      <t>（例）</t>
    </r>
    <r>
      <rPr>
        <sz val="11"/>
        <color indexed="8"/>
        <rFont val="HGP行書体"/>
        <family val="4"/>
      </rPr>
      <t>普通預金</t>
    </r>
  </si>
  <si>
    <r>
      <t>※</t>
    </r>
    <r>
      <rPr>
        <sz val="12"/>
        <color indexed="10"/>
        <rFont val="ＭＳ Ｐゴシック"/>
        <family val="3"/>
      </rPr>
      <t>1,000万円</t>
    </r>
    <r>
      <rPr>
        <sz val="12"/>
        <color indexed="8"/>
        <rFont val="ＭＳ Ｐゴシック"/>
        <family val="3"/>
      </rPr>
      <t>を10年で貯めるなら、毎月の積立額はおよそ8万円</t>
    </r>
  </si>
  <si>
    <t>合計</t>
  </si>
  <si>
    <t>266万円×30年</t>
  </si>
  <si>
    <t>1億800</t>
  </si>
  <si>
    <t>月20,000円
20**年*月まで</t>
  </si>
  <si>
    <t>キャッシュフロー表を作成してみよう</t>
  </si>
  <si>
    <t>家族ごとのライフイベントや収入・支出を書き出して</t>
  </si>
  <si>
    <t>年</t>
  </si>
  <si>
    <t>経過年数</t>
  </si>
  <si>
    <t>現在</t>
  </si>
  <si>
    <t>1年後</t>
  </si>
  <si>
    <t>2年後</t>
  </si>
  <si>
    <t>3年後</t>
  </si>
  <si>
    <t>4年後</t>
  </si>
  <si>
    <t>5年後</t>
  </si>
  <si>
    <t>6年後</t>
  </si>
  <si>
    <t>7年後</t>
  </si>
  <si>
    <t>8年後</t>
  </si>
  <si>
    <t>9年後</t>
  </si>
  <si>
    <t>10年後</t>
  </si>
  <si>
    <t>11年後</t>
  </si>
  <si>
    <t>12年後</t>
  </si>
  <si>
    <t>13年後</t>
  </si>
  <si>
    <t>14年後</t>
  </si>
  <si>
    <t>15年後</t>
  </si>
  <si>
    <t>16年後</t>
  </si>
  <si>
    <t>17年後</t>
  </si>
  <si>
    <t>18年後</t>
  </si>
  <si>
    <t>19年後</t>
  </si>
  <si>
    <t>20年後</t>
  </si>
  <si>
    <t>（　　　　　）の年齢</t>
  </si>
  <si>
    <t>ライフイベント</t>
  </si>
  <si>
    <t>収入合計（Ａ）</t>
  </si>
  <si>
    <t>基本生活費</t>
  </si>
  <si>
    <t>住居関連費</t>
  </si>
  <si>
    <t>保険料</t>
  </si>
  <si>
    <t>その他の支出</t>
  </si>
  <si>
    <t>一時的な支出</t>
  </si>
  <si>
    <t>支出合計（Ｂ）</t>
  </si>
  <si>
    <t>年間収支（Ａ-Ｂ）</t>
  </si>
  <si>
    <t>貯蓄残高</t>
  </si>
  <si>
    <t>※本来、キャッシュフロー表を作成するときは物価上昇や運用利回りを考慮した金額を記入しますが、ここでは記入しやすいように変動率をゼロとしています。</t>
  </si>
  <si>
    <t>100歳までの家計の収支をチェックしましょう。</t>
  </si>
  <si>
    <t>夫の年齢</t>
  </si>
  <si>
    <t>妻の年齢</t>
  </si>
  <si>
    <t>夫の収入・年金</t>
  </si>
  <si>
    <t>妻の収入・年金</t>
  </si>
  <si>
    <t>その他の収入</t>
  </si>
  <si>
    <r>
      <t xml:space="preserve">車両費
</t>
    </r>
    <r>
      <rPr>
        <sz val="9"/>
        <color indexed="8"/>
        <rFont val="ＭＳ Ｐゴシック"/>
        <family val="3"/>
      </rPr>
      <t>※保有中のみ</t>
    </r>
  </si>
  <si>
    <t>21年後</t>
  </si>
  <si>
    <t>22年後</t>
  </si>
  <si>
    <t>23年後</t>
  </si>
  <si>
    <t>24年後</t>
  </si>
  <si>
    <t>25年後</t>
  </si>
  <si>
    <t>26年後</t>
  </si>
  <si>
    <t>27年後</t>
  </si>
  <si>
    <t>28年後</t>
  </si>
  <si>
    <t>29年後</t>
  </si>
  <si>
    <t>30年後</t>
  </si>
  <si>
    <t>31年後</t>
  </si>
  <si>
    <t>32年後</t>
  </si>
  <si>
    <t>33年後</t>
  </si>
  <si>
    <t>34年後</t>
  </si>
  <si>
    <t>35年後</t>
  </si>
  <si>
    <t>36年後</t>
  </si>
  <si>
    <t>37年後</t>
  </si>
  <si>
    <t>38年後</t>
  </si>
  <si>
    <t>39年後</t>
  </si>
  <si>
    <t>40年後</t>
  </si>
  <si>
    <t>41年後</t>
  </si>
  <si>
    <t>42年後</t>
  </si>
  <si>
    <t>43年後</t>
  </si>
  <si>
    <t>44年後</t>
  </si>
  <si>
    <t>45年後</t>
  </si>
  <si>
    <t>46年後</t>
  </si>
  <si>
    <t>47年後</t>
  </si>
  <si>
    <t>48年後</t>
  </si>
  <si>
    <t>49年後</t>
  </si>
  <si>
    <t>50年後</t>
  </si>
  <si>
    <t>教育・学び費</t>
  </si>
  <si>
    <t xml:space="preserve"> 上記はあくまでもキャッシュフロー表の一例です。ライフプランに合わせ、自由に加工してご利用ください。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</si>
</sst>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1">
    <font>
      <sz val="11"/>
      <color theme="1"/>
      <name val="Calibri"/>
      <family val="3"/>
    </font>
    <font>
      <sz val="11"/>
      <color indexed="8"/>
      <name val="ＭＳ Ｐゴシック"/>
      <family val="3"/>
    </font>
    <font>
      <sz val="6"/>
      <name val="ＭＳ Ｐゴシック"/>
      <family val="3"/>
    </font>
    <font>
      <b/>
      <sz val="11"/>
      <name val="HGP行書体"/>
      <family val="4"/>
    </font>
    <font>
      <sz val="11"/>
      <color indexed="8"/>
      <name val="HGP行書体"/>
      <family val="4"/>
    </font>
    <font>
      <sz val="12"/>
      <color indexed="8"/>
      <name val="ＭＳ Ｐゴシック"/>
      <family val="3"/>
    </font>
    <font>
      <sz val="12"/>
      <color indexed="10"/>
      <name val="ＭＳ Ｐゴシック"/>
      <family val="3"/>
    </font>
    <font>
      <sz val="12"/>
      <color indexed="30"/>
      <name val="ＭＳ Ｐゴシック"/>
      <family val="3"/>
    </font>
    <font>
      <sz val="9"/>
      <name val="ＭＳ Ｐゴシック"/>
      <family val="3"/>
    </font>
    <font>
      <b/>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8"/>
      <color indexed="8"/>
      <name val="ＭＳ Ｐゴシック"/>
      <family val="3"/>
    </font>
    <font>
      <sz val="8"/>
      <color indexed="8"/>
      <name val="ＭＳ Ｐゴシック"/>
      <family val="3"/>
    </font>
    <font>
      <b/>
      <sz val="11"/>
      <name val="ＭＳ Ｐゴシック"/>
      <family val="3"/>
    </font>
    <font>
      <b/>
      <sz val="11"/>
      <color indexed="8"/>
      <name val="HGP行書体"/>
      <family val="4"/>
    </font>
    <font>
      <sz val="14"/>
      <color indexed="8"/>
      <name val="HGP行書体"/>
      <family val="4"/>
    </font>
    <font>
      <sz val="20"/>
      <color indexed="8"/>
      <name val="ＭＳ Ｐゴシック"/>
      <family val="3"/>
    </font>
    <font>
      <b/>
      <sz val="16"/>
      <color indexed="8"/>
      <name val="ＭＳ Ｐゴシック"/>
      <family val="3"/>
    </font>
    <font>
      <sz val="18"/>
      <color indexed="8"/>
      <name val="HGP行書体"/>
      <family val="4"/>
    </font>
    <font>
      <sz val="16"/>
      <color indexed="8"/>
      <name val="ＭＳ Ｐゴシック"/>
      <family val="3"/>
    </font>
    <font>
      <sz val="16"/>
      <color indexed="63"/>
      <name val="ＭＳ Ｐゴシック"/>
      <family val="3"/>
    </font>
    <font>
      <sz val="8"/>
      <color indexed="63"/>
      <name val="ＭＳ Ｐゴシック"/>
      <family val="3"/>
    </font>
    <font>
      <b/>
      <sz val="24"/>
      <color indexed="8"/>
      <name val="ＭＳ Ｐゴシック"/>
      <family val="3"/>
    </font>
    <font>
      <b/>
      <sz val="9"/>
      <color indexed="30"/>
      <name val="ＭＳ Ｐゴシック"/>
      <family val="3"/>
    </font>
    <font>
      <b/>
      <sz val="10"/>
      <color indexed="8"/>
      <name val="ＭＳ Ｐゴシック"/>
      <family val="3"/>
    </font>
    <font>
      <b/>
      <sz val="11"/>
      <color indexed="30"/>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Calibri"/>
      <family val="3"/>
    </font>
    <font>
      <sz val="8"/>
      <color theme="1"/>
      <name val="Calibri"/>
      <family val="3"/>
    </font>
    <font>
      <b/>
      <sz val="11"/>
      <name val="Calibri"/>
      <family val="3"/>
    </font>
    <font>
      <sz val="11"/>
      <color theme="1"/>
      <name val="HGP行書体"/>
      <family val="4"/>
    </font>
    <font>
      <b/>
      <sz val="11"/>
      <color theme="1"/>
      <name val="HGP行書体"/>
      <family val="4"/>
    </font>
    <font>
      <sz val="14"/>
      <color theme="1"/>
      <name val="HGP行書体"/>
      <family val="4"/>
    </font>
    <font>
      <sz val="20"/>
      <color theme="1"/>
      <name val="Calibri"/>
      <family val="3"/>
    </font>
    <font>
      <sz val="9"/>
      <color theme="1"/>
      <name val="Calibri"/>
      <family val="3"/>
    </font>
    <font>
      <b/>
      <sz val="16"/>
      <color theme="1"/>
      <name val="Calibri"/>
      <family val="3"/>
    </font>
    <font>
      <sz val="12"/>
      <color theme="1"/>
      <name val="Calibri"/>
      <family val="3"/>
    </font>
    <font>
      <sz val="18"/>
      <color theme="1"/>
      <name val="HGP行書体"/>
      <family val="4"/>
    </font>
    <font>
      <sz val="16"/>
      <color theme="1"/>
      <name val="Calibri"/>
      <family val="3"/>
    </font>
    <font>
      <sz val="16"/>
      <color theme="1" tint="0.34999001026153564"/>
      <name val="Calibri"/>
      <family val="3"/>
    </font>
    <font>
      <sz val="8"/>
      <color theme="1" tint="0.34999001026153564"/>
      <name val="Calibri"/>
      <family val="3"/>
    </font>
    <font>
      <b/>
      <sz val="24"/>
      <color theme="1"/>
      <name val="Calibri"/>
      <family val="3"/>
    </font>
    <font>
      <b/>
      <sz val="11"/>
      <color rgb="FF0070C0"/>
      <name val="Calibri"/>
      <family val="3"/>
    </font>
    <font>
      <b/>
      <sz val="12"/>
      <color theme="1"/>
      <name val="Calibri"/>
      <family val="3"/>
    </font>
    <font>
      <b/>
      <sz val="10"/>
      <color theme="1"/>
      <name val="Calibri"/>
      <family val="3"/>
    </font>
    <font>
      <b/>
      <sz val="9"/>
      <color rgb="FF0070C0"/>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DAEEF3"/>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style="thin"/>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top/>
      <bottom style="thin"/>
    </border>
    <border>
      <left/>
      <right style="thin"/>
      <top/>
      <bottom style="thin"/>
    </border>
    <border>
      <left style="thin"/>
      <right/>
      <top style="thin"/>
      <bottom style="medium"/>
    </border>
    <border>
      <left/>
      <right style="thin"/>
      <top style="thin"/>
      <bottom style="medium"/>
    </border>
    <border>
      <left/>
      <right/>
      <top style="thin"/>
      <bottom style="medium"/>
    </border>
    <border>
      <left style="thin"/>
      <right style="thin"/>
      <top style="thin"/>
      <bottom style="medium"/>
    </border>
    <border>
      <left style="thin"/>
      <right/>
      <top style="thin"/>
      <bottom/>
    </border>
    <border>
      <left/>
      <right style="thin"/>
      <top style="thin"/>
      <bottom/>
    </border>
    <border>
      <left/>
      <right/>
      <top style="medium"/>
      <bottom/>
    </border>
    <border>
      <left/>
      <right style="medium">
        <color rgb="FF0070C0"/>
      </right>
      <top/>
      <bottom style="medium">
        <color rgb="FF0070C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thin"/>
      <right style="thin"/>
      <top style="thin"/>
      <bottom/>
    </border>
    <border>
      <left style="medium">
        <color rgb="FF0070C0"/>
      </left>
      <right style="thin"/>
      <top style="thin"/>
      <bottom style="thin"/>
    </border>
    <border>
      <left style="medium">
        <color rgb="FF0070C0"/>
      </left>
      <right style="medium">
        <color rgb="FF0070C0"/>
      </right>
      <top style="medium">
        <color rgb="FF0070C0"/>
      </top>
      <bottom style="medium">
        <color rgb="FF0070C0"/>
      </bottom>
    </border>
    <border>
      <left style="thin"/>
      <right style="thin"/>
      <top style="thin"/>
      <bottom style="medium">
        <color rgb="FF0070C0"/>
      </bottom>
    </border>
    <border>
      <left style="medium">
        <color rgb="FFFF0000"/>
      </left>
      <right/>
      <top style="medium">
        <color rgb="FFFF0000"/>
      </top>
      <bottom/>
    </border>
    <border>
      <left style="medium">
        <color rgb="FFFF0000"/>
      </left>
      <right style="thin"/>
      <top style="thin"/>
      <bottom style="thin"/>
    </border>
    <border>
      <left style="medium">
        <color rgb="FFFF0000"/>
      </left>
      <right/>
      <top style="medium">
        <color rgb="FFFF0000"/>
      </top>
      <bottom style="medium">
        <color rgb="FFFF0000"/>
      </bottom>
    </border>
    <border>
      <left/>
      <right/>
      <top style="medium"/>
      <bottom style="thin"/>
    </border>
    <border>
      <left style="medium">
        <color rgb="FF0070C0"/>
      </left>
      <right/>
      <top/>
      <bottom style="medium">
        <color rgb="FF0070C0"/>
      </bottom>
    </border>
    <border>
      <left/>
      <right style="dotted"/>
      <top style="thin"/>
      <bottom style="thin"/>
    </border>
    <border>
      <left/>
      <right style="dotted"/>
      <top style="thin"/>
      <bottom style="medium"/>
    </border>
    <border>
      <left style="thin"/>
      <right/>
      <top style="medium"/>
      <bottom style="thin"/>
    </border>
    <border>
      <left style="thin"/>
      <right style="thin"/>
      <top style="medium">
        <color rgb="FFFF0000"/>
      </top>
      <bottom style="thin"/>
    </border>
    <border>
      <left style="dotted"/>
      <right/>
      <top style="medium"/>
      <bottom style="thin"/>
    </border>
    <border>
      <left style="dotted"/>
      <right/>
      <top style="thin"/>
      <bottom style="thin"/>
    </border>
    <border>
      <left style="dotted"/>
      <right/>
      <top style="thin"/>
      <bottom style="medium"/>
    </border>
    <border>
      <left style="thin"/>
      <right style="thin"/>
      <top style="medium"/>
      <bottom style="medium"/>
    </border>
    <border>
      <left style="medium"/>
      <right style="thin"/>
      <top style="medium"/>
      <bottom style="medium"/>
    </border>
    <border>
      <left/>
      <right style="thin">
        <color rgb="FF0070C0"/>
      </right>
      <top style="thin">
        <color rgb="FF0070C0"/>
      </top>
      <bottom/>
    </border>
    <border>
      <left/>
      <right style="thin">
        <color rgb="FF0070C0"/>
      </right>
      <top/>
      <bottom/>
    </border>
    <border>
      <left/>
      <right style="thin">
        <color rgb="FF0070C0"/>
      </right>
      <top/>
      <bottom style="thin">
        <color rgb="FF0070C0"/>
      </bottom>
    </border>
    <border>
      <left style="thin">
        <color rgb="FF0070C0"/>
      </left>
      <right style="thin">
        <color rgb="FF0070C0"/>
      </right>
      <top style="thin">
        <color rgb="FF0070C0"/>
      </top>
      <bottom/>
    </border>
    <border>
      <left style="thin">
        <color rgb="FF0070C0"/>
      </left>
      <right style="thin">
        <color rgb="FF0070C0"/>
      </right>
      <top/>
      <bottom/>
    </border>
    <border>
      <left style="thin">
        <color rgb="FF0070C0"/>
      </left>
      <right style="thin">
        <color rgb="FF0070C0"/>
      </right>
      <top/>
      <bottom style="thin">
        <color rgb="FF0070C0"/>
      </bottom>
    </border>
    <border>
      <left style="thin"/>
      <right style="thin"/>
      <top/>
      <bottom/>
    </border>
    <border>
      <left style="thin"/>
      <right style="thin"/>
      <top/>
      <bottom style="medium"/>
    </border>
    <border>
      <left style="thin"/>
      <right style="thin"/>
      <top style="medium"/>
      <bottom/>
    </border>
    <border>
      <left style="medium">
        <color rgb="FF0070C0"/>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02">
    <xf numFmtId="0" fontId="0" fillId="0" borderId="0" xfId="0" applyFont="1" applyAlignment="1">
      <alignment vertical="center"/>
    </xf>
    <xf numFmtId="0" fontId="0" fillId="0" borderId="0" xfId="0" applyAlignment="1">
      <alignment horizontal="center" vertical="center" wrapText="1"/>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horizontal="right" vertical="center"/>
    </xf>
    <xf numFmtId="0" fontId="55" fillId="33" borderId="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64" fillId="0" borderId="0" xfId="0" applyFont="1" applyAlignment="1">
      <alignment vertical="center"/>
    </xf>
    <xf numFmtId="0" fontId="63" fillId="0" borderId="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0" borderId="14" xfId="0" applyBorder="1" applyAlignment="1">
      <alignment vertical="center"/>
    </xf>
    <xf numFmtId="0" fontId="0" fillId="6" borderId="14" xfId="0" applyFill="1" applyBorder="1" applyAlignment="1">
      <alignment vertical="center"/>
    </xf>
    <xf numFmtId="0" fontId="66" fillId="0" borderId="15" xfId="0" applyFont="1"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66" fillId="0" borderId="17" xfId="0" applyFont="1" applyBorder="1" applyAlignment="1">
      <alignment horizontal="center" vertical="center"/>
    </xf>
    <xf numFmtId="0" fontId="0" fillId="0" borderId="17" xfId="0" applyBorder="1" applyAlignment="1">
      <alignment vertical="center"/>
    </xf>
    <xf numFmtId="0" fontId="0" fillId="35" borderId="14" xfId="0" applyFill="1" applyBorder="1" applyAlignment="1">
      <alignment vertical="center" wrapText="1"/>
    </xf>
    <xf numFmtId="0" fontId="0" fillId="6" borderId="18"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4" fillId="0" borderId="14" xfId="0" applyFont="1" applyBorder="1" applyAlignment="1">
      <alignment vertical="center"/>
    </xf>
    <xf numFmtId="0" fontId="64" fillId="0" borderId="15" xfId="0" applyFont="1" applyFill="1" applyBorder="1" applyAlignment="1">
      <alignment vertical="center"/>
    </xf>
    <xf numFmtId="0" fontId="64" fillId="0" borderId="16" xfId="0" applyFont="1" applyFill="1" applyBorder="1" applyAlignment="1">
      <alignment vertical="center"/>
    </xf>
    <xf numFmtId="0" fontId="0" fillId="0" borderId="16" xfId="0" applyFont="1" applyFill="1" applyBorder="1" applyAlignment="1">
      <alignment vertical="center"/>
    </xf>
    <xf numFmtId="0" fontId="0" fillId="0" borderId="24" xfId="0" applyBorder="1" applyAlignment="1">
      <alignment vertical="center"/>
    </xf>
    <xf numFmtId="0" fontId="0" fillId="0" borderId="0" xfId="0" applyAlignment="1">
      <alignment horizontal="right" vertical="center"/>
    </xf>
    <xf numFmtId="0" fontId="0" fillId="7" borderId="18" xfId="0" applyFill="1" applyBorder="1" applyAlignment="1">
      <alignment vertical="center"/>
    </xf>
    <xf numFmtId="0" fontId="61" fillId="0" borderId="0" xfId="0" applyFont="1" applyAlignment="1">
      <alignment horizontal="center" vertical="center" wrapText="1"/>
    </xf>
    <xf numFmtId="0" fontId="0" fillId="0" borderId="0"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64" fillId="0" borderId="14" xfId="0" applyFont="1" applyBorder="1" applyAlignment="1">
      <alignment horizontal="left" vertical="center"/>
    </xf>
    <xf numFmtId="0" fontId="64" fillId="0" borderId="14" xfId="0" applyFont="1" applyBorder="1" applyAlignment="1">
      <alignment vertical="center" wrapText="1"/>
    </xf>
    <xf numFmtId="0" fontId="0" fillId="0" borderId="14" xfId="0" applyFont="1" applyBorder="1" applyAlignment="1">
      <alignment vertical="center" wrapText="1"/>
    </xf>
    <xf numFmtId="0" fontId="0" fillId="0" borderId="15" xfId="0" applyFont="1" applyFill="1" applyBorder="1" applyAlignment="1">
      <alignment vertical="center"/>
    </xf>
    <xf numFmtId="0" fontId="0" fillId="0" borderId="0" xfId="0" applyAlignment="1">
      <alignment horizontal="center" vertical="center"/>
    </xf>
    <xf numFmtId="0" fontId="64" fillId="0" borderId="14" xfId="0" applyFont="1" applyBorder="1" applyAlignment="1">
      <alignment horizontal="right" vertical="center"/>
    </xf>
    <xf numFmtId="3" fontId="64" fillId="0" borderId="15" xfId="0" applyNumberFormat="1" applyFont="1" applyBorder="1" applyAlignment="1">
      <alignment horizontal="right" vertical="center"/>
    </xf>
    <xf numFmtId="0" fontId="0" fillId="0" borderId="18" xfId="0" applyBorder="1" applyAlignment="1">
      <alignment vertical="center"/>
    </xf>
    <xf numFmtId="0" fontId="0" fillId="0" borderId="18" xfId="0" applyBorder="1" applyAlignment="1">
      <alignment horizontal="center" vertical="center"/>
    </xf>
    <xf numFmtId="0" fontId="64" fillId="35" borderId="14" xfId="0" applyFont="1" applyFill="1" applyBorder="1" applyAlignment="1">
      <alignment vertical="center" wrapText="1"/>
    </xf>
    <xf numFmtId="0" fontId="0" fillId="0" borderId="0" xfId="0" applyFill="1" applyAlignment="1">
      <alignment vertical="center"/>
    </xf>
    <xf numFmtId="0" fontId="0" fillId="0" borderId="20" xfId="0" applyFill="1" applyBorder="1" applyAlignment="1">
      <alignment vertical="center"/>
    </xf>
    <xf numFmtId="0" fontId="67"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6" borderId="29" xfId="0" applyFill="1" applyBorder="1" applyAlignment="1">
      <alignment vertical="center"/>
    </xf>
    <xf numFmtId="0" fontId="0" fillId="6" borderId="27" xfId="0" applyFill="1" applyBorder="1" applyAlignment="1">
      <alignment vertical="center"/>
    </xf>
    <xf numFmtId="0" fontId="0" fillId="6" borderId="27" xfId="0" applyFill="1" applyBorder="1" applyAlignment="1">
      <alignment horizontal="center" vertical="center" wrapText="1"/>
    </xf>
    <xf numFmtId="0" fontId="0" fillId="6" borderId="30" xfId="0" applyFill="1" applyBorder="1" applyAlignment="1">
      <alignment vertical="center"/>
    </xf>
    <xf numFmtId="0" fontId="0" fillId="6" borderId="31" xfId="0" applyFill="1" applyBorder="1" applyAlignment="1">
      <alignment vertical="center"/>
    </xf>
    <xf numFmtId="0" fontId="0" fillId="6" borderId="32" xfId="0" applyFill="1" applyBorder="1" applyAlignment="1">
      <alignment vertical="center"/>
    </xf>
    <xf numFmtId="0" fontId="0" fillId="6" borderId="0" xfId="0" applyFill="1" applyBorder="1" applyAlignment="1">
      <alignment horizontal="center" vertical="center" wrapText="1"/>
    </xf>
    <xf numFmtId="0" fontId="0" fillId="6" borderId="0" xfId="0" applyFill="1" applyBorder="1" applyAlignment="1">
      <alignment vertical="center"/>
    </xf>
    <xf numFmtId="0" fontId="0" fillId="6" borderId="33" xfId="0" applyFill="1" applyBorder="1" applyAlignment="1">
      <alignment vertical="center"/>
    </xf>
    <xf numFmtId="0" fontId="0" fillId="6" borderId="34" xfId="0" applyFill="1" applyBorder="1" applyAlignment="1">
      <alignment vertical="center"/>
    </xf>
    <xf numFmtId="0" fontId="0" fillId="6" borderId="35" xfId="0" applyFill="1" applyBorder="1" applyAlignment="1">
      <alignment vertical="center"/>
    </xf>
    <xf numFmtId="0" fontId="0" fillId="6" borderId="35" xfId="0" applyFill="1" applyBorder="1" applyAlignment="1">
      <alignment horizontal="center" vertical="center" wrapText="1"/>
    </xf>
    <xf numFmtId="0" fontId="0" fillId="0" borderId="11" xfId="0" applyFill="1" applyBorder="1" applyAlignment="1">
      <alignment vertical="center"/>
    </xf>
    <xf numFmtId="0" fontId="0" fillId="0" borderId="10" xfId="0" applyFill="1" applyBorder="1" applyAlignment="1">
      <alignment vertical="center"/>
    </xf>
    <xf numFmtId="0" fontId="68" fillId="0" borderId="10" xfId="0" applyFont="1" applyFill="1" applyBorder="1" applyAlignment="1">
      <alignment vertical="center"/>
    </xf>
    <xf numFmtId="0" fontId="68" fillId="0" borderId="0" xfId="0" applyFont="1" applyFill="1" applyAlignment="1">
      <alignment vertical="center"/>
    </xf>
    <xf numFmtId="0" fontId="68" fillId="0" borderId="11" xfId="0" applyFont="1" applyFill="1" applyBorder="1" applyAlignment="1">
      <alignment vertical="center"/>
    </xf>
    <xf numFmtId="0" fontId="68" fillId="0" borderId="20" xfId="0" applyFont="1" applyFill="1" applyBorder="1" applyAlignment="1">
      <alignment vertical="center"/>
    </xf>
    <xf numFmtId="0" fontId="68" fillId="0" borderId="0" xfId="0" applyFont="1" applyFill="1" applyBorder="1" applyAlignment="1">
      <alignment horizontal="center" vertical="center" wrapText="1"/>
    </xf>
    <xf numFmtId="0" fontId="68" fillId="0" borderId="0" xfId="0" applyFont="1" applyFill="1" applyBorder="1" applyAlignment="1">
      <alignment vertical="center"/>
    </xf>
    <xf numFmtId="0" fontId="68" fillId="0" borderId="19" xfId="0" applyFont="1" applyFill="1" applyBorder="1" applyAlignment="1">
      <alignment vertical="center"/>
    </xf>
    <xf numFmtId="0" fontId="68" fillId="0" borderId="13" xfId="0" applyFont="1" applyFill="1" applyBorder="1" applyAlignment="1">
      <alignment horizontal="center" vertical="center" wrapText="1"/>
    </xf>
    <xf numFmtId="0" fontId="68" fillId="0" borderId="13" xfId="0" applyFont="1" applyFill="1" applyBorder="1" applyAlignment="1">
      <alignment vertical="center"/>
    </xf>
    <xf numFmtId="0" fontId="68" fillId="0" borderId="28" xfId="0" applyFont="1" applyFill="1" applyBorder="1" applyAlignment="1">
      <alignment vertical="center"/>
    </xf>
    <xf numFmtId="0" fontId="69" fillId="0" borderId="0" xfId="0" applyFont="1" applyFill="1" applyBorder="1" applyAlignment="1">
      <alignment horizontal="center" vertical="center" wrapText="1"/>
    </xf>
    <xf numFmtId="0" fontId="0" fillId="6" borderId="14" xfId="0" applyFill="1" applyBorder="1" applyAlignment="1">
      <alignment horizontal="center" vertical="center"/>
    </xf>
    <xf numFmtId="0" fontId="0" fillId="2" borderId="14" xfId="0" applyFill="1" applyBorder="1" applyAlignment="1">
      <alignment vertical="center"/>
    </xf>
    <xf numFmtId="0" fontId="61" fillId="0" borderId="0" xfId="0" applyFont="1" applyAlignment="1">
      <alignment horizontal="left" vertical="center"/>
    </xf>
    <xf numFmtId="0" fontId="0" fillId="0" borderId="14" xfId="0" applyBorder="1" applyAlignment="1">
      <alignment horizontal="center" vertical="center"/>
    </xf>
    <xf numFmtId="0" fontId="0" fillId="6" borderId="14" xfId="0" applyFill="1" applyBorder="1" applyAlignment="1">
      <alignment horizontal="right" vertical="center"/>
    </xf>
    <xf numFmtId="0" fontId="0" fillId="2" borderId="14" xfId="0" applyFill="1" applyBorder="1" applyAlignment="1">
      <alignment horizontal="right" vertical="center"/>
    </xf>
    <xf numFmtId="0" fontId="0" fillId="6" borderId="36" xfId="0" applyFill="1" applyBorder="1" applyAlignment="1">
      <alignment horizontal="right" vertical="center"/>
    </xf>
    <xf numFmtId="0" fontId="0" fillId="6" borderId="18" xfId="0" applyFill="1" applyBorder="1" applyAlignment="1">
      <alignment horizontal="right" vertical="center"/>
    </xf>
    <xf numFmtId="0" fontId="0" fillId="0" borderId="0" xfId="0"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6" borderId="39" xfId="0" applyFill="1" applyBorder="1" applyAlignment="1">
      <alignment horizontal="right" vertical="center"/>
    </xf>
    <xf numFmtId="0" fontId="0" fillId="6" borderId="38" xfId="0" applyFill="1" applyBorder="1" applyAlignment="1">
      <alignment horizontal="righ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6" borderId="42" xfId="0" applyFill="1" applyBorder="1" applyAlignment="1">
      <alignment horizontal="right" vertical="center"/>
    </xf>
    <xf numFmtId="0" fontId="0" fillId="0" borderId="0" xfId="0" applyAlignment="1">
      <alignment horizontal="left"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left" vertical="center"/>
    </xf>
    <xf numFmtId="0" fontId="0" fillId="0" borderId="34" xfId="0" applyBorder="1" applyAlignment="1">
      <alignment horizontal="right" vertical="center"/>
    </xf>
    <xf numFmtId="0" fontId="70" fillId="0" borderId="0" xfId="0" applyFont="1" applyAlignment="1">
      <alignment horizontal="left" vertical="center"/>
    </xf>
    <xf numFmtId="0" fontId="64" fillId="0" borderId="15" xfId="0" applyFont="1" applyBorder="1" applyAlignment="1">
      <alignment vertical="center"/>
    </xf>
    <xf numFmtId="0" fontId="64" fillId="0" borderId="16" xfId="0" applyFont="1" applyBorder="1" applyAlignment="1">
      <alignment vertical="center"/>
    </xf>
    <xf numFmtId="0" fontId="0" fillId="0" borderId="18" xfId="0" applyBorder="1" applyAlignment="1">
      <alignment vertical="center" wrapText="1"/>
    </xf>
    <xf numFmtId="0" fontId="0" fillId="0" borderId="17" xfId="0" applyBorder="1" applyAlignment="1">
      <alignment vertical="center" wrapText="1"/>
    </xf>
    <xf numFmtId="0" fontId="0" fillId="0" borderId="23" xfId="0" applyBorder="1" applyAlignment="1">
      <alignment vertical="center" wrapText="1"/>
    </xf>
    <xf numFmtId="0" fontId="0" fillId="0" borderId="43" xfId="0" applyBorder="1" applyAlignment="1">
      <alignment vertical="center" wrapText="1"/>
    </xf>
    <xf numFmtId="0" fontId="0" fillId="6" borderId="24" xfId="0" applyFill="1" applyBorder="1" applyAlignment="1">
      <alignment vertical="center" wrapText="1"/>
    </xf>
    <xf numFmtId="0" fontId="0" fillId="0" borderId="0" xfId="0" applyAlignment="1">
      <alignment/>
    </xf>
    <xf numFmtId="0" fontId="64" fillId="6" borderId="14" xfId="0" applyFont="1" applyFill="1" applyBorder="1" applyAlignment="1">
      <alignment horizontal="center" vertical="center"/>
    </xf>
    <xf numFmtId="0" fontId="64" fillId="0" borderId="14" xfId="0" applyFont="1" applyBorder="1" applyAlignment="1">
      <alignment horizontal="center" vertical="center"/>
    </xf>
    <xf numFmtId="0" fontId="64" fillId="0" borderId="24" xfId="0" applyFont="1" applyBorder="1" applyAlignment="1">
      <alignment horizontal="center" vertical="center"/>
    </xf>
    <xf numFmtId="0" fontId="64" fillId="7" borderId="18" xfId="0" applyFont="1" applyFill="1" applyBorder="1" applyAlignment="1">
      <alignment horizontal="center" vertical="center"/>
    </xf>
    <xf numFmtId="0" fontId="64" fillId="0" borderId="0" xfId="0" applyFont="1" applyAlignment="1">
      <alignment horizontal="center" vertical="center"/>
    </xf>
    <xf numFmtId="38" fontId="64" fillId="0" borderId="14" xfId="48" applyFont="1" applyBorder="1" applyAlignment="1">
      <alignment horizontal="center" vertical="center"/>
    </xf>
    <xf numFmtId="0" fontId="0" fillId="0" borderId="24" xfId="0" applyBorder="1" applyAlignment="1">
      <alignment horizontal="center" vertical="center"/>
    </xf>
    <xf numFmtId="0" fontId="0" fillId="7" borderId="18" xfId="0" applyFill="1" applyBorder="1" applyAlignment="1">
      <alignment horizontal="center" vertical="center"/>
    </xf>
    <xf numFmtId="0" fontId="71" fillId="0" borderId="19" xfId="0" applyFont="1" applyFill="1" applyBorder="1" applyAlignment="1">
      <alignment horizontal="right" vertical="center" wrapText="1"/>
    </xf>
    <xf numFmtId="38" fontId="71" fillId="0" borderId="19" xfId="48" applyFont="1" applyFill="1" applyBorder="1" applyAlignment="1">
      <alignment horizontal="right" vertical="center" wrapText="1"/>
    </xf>
    <xf numFmtId="38" fontId="71" fillId="0" borderId="44" xfId="48" applyFont="1" applyFill="1" applyBorder="1" applyAlignment="1">
      <alignment horizontal="right" vertical="center" wrapText="1"/>
    </xf>
    <xf numFmtId="0" fontId="68" fillId="0" borderId="45" xfId="0" applyFont="1" applyBorder="1" applyAlignment="1">
      <alignment vertical="center" wrapText="1"/>
    </xf>
    <xf numFmtId="0" fontId="0" fillId="0" borderId="46" xfId="0" applyBorder="1" applyAlignment="1">
      <alignment vertical="center" wrapText="1"/>
    </xf>
    <xf numFmtId="0" fontId="0" fillId="0" borderId="13" xfId="0" applyBorder="1" applyAlignment="1">
      <alignment vertical="center" wrapText="1"/>
    </xf>
    <xf numFmtId="0" fontId="0" fillId="0" borderId="47" xfId="0" applyBorder="1" applyAlignment="1">
      <alignment vertical="center"/>
    </xf>
    <xf numFmtId="38" fontId="0" fillId="0" borderId="14" xfId="48" applyFont="1" applyBorder="1" applyAlignment="1">
      <alignment horizontal="center" vertical="center"/>
    </xf>
    <xf numFmtId="38" fontId="0" fillId="0" borderId="48" xfId="48" applyFont="1" applyBorder="1" applyAlignment="1">
      <alignment horizontal="center" vertical="center"/>
    </xf>
    <xf numFmtId="38" fontId="0" fillId="0" borderId="18" xfId="48" applyFont="1" applyBorder="1" applyAlignment="1">
      <alignment horizontal="center" vertical="center"/>
    </xf>
    <xf numFmtId="38" fontId="0" fillId="0" borderId="37" xfId="48" applyFont="1" applyBorder="1" applyAlignment="1">
      <alignment horizontal="center" vertical="center"/>
    </xf>
    <xf numFmtId="38" fontId="0" fillId="6" borderId="14" xfId="48" applyFont="1" applyFill="1" applyBorder="1" applyAlignment="1">
      <alignment horizontal="center" vertical="center"/>
    </xf>
    <xf numFmtId="38" fontId="0" fillId="0" borderId="41" xfId="48" applyFont="1" applyBorder="1" applyAlignment="1">
      <alignment horizontal="center" vertical="center"/>
    </xf>
    <xf numFmtId="38" fontId="0" fillId="7" borderId="14" xfId="48" applyFont="1" applyFill="1" applyBorder="1" applyAlignment="1">
      <alignment horizontal="center" vertical="center"/>
    </xf>
    <xf numFmtId="0" fontId="0" fillId="0" borderId="27" xfId="0" applyBorder="1" applyAlignment="1">
      <alignment horizontal="left" vertical="center"/>
    </xf>
    <xf numFmtId="0" fontId="0" fillId="0" borderId="14" xfId="0" applyFont="1" applyBorder="1" applyAlignment="1">
      <alignment horizontal="center" vertical="center"/>
    </xf>
    <xf numFmtId="38" fontId="0" fillId="0" borderId="14" xfId="48" applyFont="1" applyBorder="1" applyAlignment="1">
      <alignment horizontal="center" vertical="center"/>
    </xf>
    <xf numFmtId="0" fontId="0" fillId="0" borderId="49" xfId="0" applyBorder="1" applyAlignment="1">
      <alignment vertical="center"/>
    </xf>
    <xf numFmtId="0" fontId="0" fillId="0" borderId="43" xfId="0"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55" fillId="7" borderId="11"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66" fillId="0" borderId="50"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38" fontId="61" fillId="0" borderId="44" xfId="48" applyFont="1" applyFill="1" applyBorder="1" applyAlignment="1">
      <alignment horizontal="center" vertical="center" wrapText="1"/>
    </xf>
    <xf numFmtId="38" fontId="61" fillId="0" borderId="0" xfId="48" applyFont="1" applyFill="1" applyBorder="1" applyAlignment="1">
      <alignment horizontal="center" vertical="center" wrapText="1"/>
    </xf>
    <xf numFmtId="0" fontId="0" fillId="0" borderId="15" xfId="0" applyFill="1" applyBorder="1" applyAlignment="1">
      <alignment vertical="center"/>
    </xf>
    <xf numFmtId="0" fontId="72" fillId="0" borderId="0" xfId="0" applyFont="1" applyAlignment="1">
      <alignment vertical="center"/>
    </xf>
    <xf numFmtId="0" fontId="73" fillId="0" borderId="0" xfId="0" applyFont="1" applyAlignment="1">
      <alignment horizontal="right" vertical="center"/>
    </xf>
    <xf numFmtId="0" fontId="72" fillId="0" borderId="0" xfId="0" applyFont="1" applyAlignment="1">
      <alignment horizontal="center" vertical="center"/>
    </xf>
    <xf numFmtId="0" fontId="74"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0" fillId="0" borderId="14" xfId="0" applyBorder="1" applyAlignment="1">
      <alignment horizontal="right" vertical="center"/>
    </xf>
    <xf numFmtId="0" fontId="0" fillId="0" borderId="14" xfId="0" applyFont="1" applyBorder="1" applyAlignment="1">
      <alignment horizontal="right" vertical="center"/>
    </xf>
    <xf numFmtId="0" fontId="0" fillId="0" borderId="14" xfId="0" applyFont="1" applyBorder="1" applyAlignment="1">
      <alignment vertical="center"/>
    </xf>
    <xf numFmtId="0" fontId="68" fillId="0" borderId="14" xfId="0" applyFont="1" applyBorder="1" applyAlignment="1">
      <alignment vertical="center" wrapText="1"/>
    </xf>
    <xf numFmtId="0" fontId="0" fillId="0" borderId="36" xfId="0" applyFont="1" applyBorder="1" applyAlignment="1">
      <alignment vertical="center"/>
    </xf>
    <xf numFmtId="0" fontId="0" fillId="0" borderId="52" xfId="0" applyBorder="1" applyAlignment="1">
      <alignment vertical="center"/>
    </xf>
    <xf numFmtId="0" fontId="0" fillId="35" borderId="18" xfId="0" applyFont="1" applyFill="1" applyBorder="1" applyAlignment="1">
      <alignment horizontal="center" vertical="center"/>
    </xf>
    <xf numFmtId="0" fontId="0" fillId="0" borderId="18" xfId="0" applyFont="1" applyBorder="1" applyAlignment="1">
      <alignment vertical="center"/>
    </xf>
    <xf numFmtId="0" fontId="0" fillId="35" borderId="14" xfId="0" applyFont="1" applyFill="1" applyBorder="1" applyAlignment="1">
      <alignment horizontal="center" vertical="center"/>
    </xf>
    <xf numFmtId="0" fontId="0" fillId="35" borderId="36" xfId="0" applyFont="1" applyFill="1" applyBorder="1" applyAlignment="1">
      <alignment horizontal="center" vertical="center"/>
    </xf>
    <xf numFmtId="0" fontId="0" fillId="36" borderId="53" xfId="0" applyFill="1" applyBorder="1" applyAlignment="1">
      <alignment horizontal="center" vertical="center"/>
    </xf>
    <xf numFmtId="0" fontId="0" fillId="0" borderId="52" xfId="0" applyFont="1" applyBorder="1" applyAlignment="1">
      <alignment vertical="center"/>
    </xf>
    <xf numFmtId="0" fontId="51" fillId="0" borderId="0" xfId="0" applyFont="1" applyFill="1" applyAlignment="1">
      <alignment vertical="center"/>
    </xf>
    <xf numFmtId="0" fontId="0" fillId="0" borderId="0" xfId="0" applyFont="1" applyFill="1" applyAlignment="1">
      <alignment vertical="center"/>
    </xf>
    <xf numFmtId="0" fontId="0" fillId="37" borderId="14" xfId="0"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wrapText="1"/>
    </xf>
    <xf numFmtId="0" fontId="0" fillId="37" borderId="36" xfId="0" applyFont="1" applyFill="1" applyBorder="1" applyAlignment="1">
      <alignment horizontal="center" vertical="center"/>
    </xf>
    <xf numFmtId="0" fontId="0" fillId="38" borderId="53" xfId="0" applyFill="1" applyBorder="1" applyAlignment="1">
      <alignment horizontal="center" vertical="center"/>
    </xf>
    <xf numFmtId="0" fontId="0" fillId="38" borderId="18" xfId="0" applyFill="1" applyBorder="1" applyAlignment="1">
      <alignment horizontal="center" vertical="center"/>
    </xf>
    <xf numFmtId="0" fontId="0" fillId="38" borderId="14" xfId="0" applyFont="1" applyFill="1" applyBorder="1" applyAlignment="1">
      <alignment horizontal="center" vertical="center"/>
    </xf>
    <xf numFmtId="0" fontId="0" fillId="35" borderId="14" xfId="0" applyFont="1" applyFill="1" applyBorder="1" applyAlignment="1">
      <alignment horizontal="center" vertical="center" wrapText="1"/>
    </xf>
    <xf numFmtId="0" fontId="0" fillId="0" borderId="24" xfId="0" applyFont="1" applyBorder="1" applyAlignment="1">
      <alignment vertical="center"/>
    </xf>
    <xf numFmtId="0" fontId="75" fillId="0" borderId="0" xfId="0" applyFont="1" applyAlignment="1">
      <alignment vertical="center"/>
    </xf>
    <xf numFmtId="38" fontId="0" fillId="0" borderId="14" xfId="48" applyFont="1" applyBorder="1" applyAlignment="1">
      <alignment vertical="center"/>
    </xf>
    <xf numFmtId="38" fontId="0" fillId="0" borderId="36" xfId="48" applyFont="1" applyBorder="1" applyAlignment="1">
      <alignment vertical="center"/>
    </xf>
    <xf numFmtId="38" fontId="0" fillId="0" borderId="24" xfId="48" applyFont="1" applyBorder="1" applyAlignment="1">
      <alignment vertical="center"/>
    </xf>
    <xf numFmtId="38" fontId="0" fillId="0" borderId="52" xfId="48" applyFont="1" applyBorder="1" applyAlignment="1">
      <alignment vertical="center"/>
    </xf>
    <xf numFmtId="38" fontId="0" fillId="0" borderId="18" xfId="48" applyFont="1" applyBorder="1" applyAlignment="1">
      <alignment vertical="center"/>
    </xf>
    <xf numFmtId="0" fontId="0" fillId="0" borderId="0" xfId="0" applyFont="1" applyAlignment="1">
      <alignment horizontal="left" vertical="center"/>
    </xf>
    <xf numFmtId="0" fontId="63" fillId="34" borderId="2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64" fillId="0" borderId="54" xfId="0" applyFont="1" applyBorder="1" applyAlignment="1">
      <alignment vertical="center" wrapText="1"/>
    </xf>
    <xf numFmtId="0" fontId="64" fillId="0" borderId="55" xfId="0" applyFont="1" applyBorder="1" applyAlignment="1">
      <alignment vertical="center" wrapText="1"/>
    </xf>
    <xf numFmtId="0" fontId="64" fillId="0" borderId="56" xfId="0" applyFont="1" applyBorder="1" applyAlignment="1">
      <alignment vertical="center" wrapText="1"/>
    </xf>
    <xf numFmtId="0" fontId="64" fillId="0" borderId="57" xfId="0" applyFont="1" applyBorder="1" applyAlignment="1">
      <alignment vertical="center" wrapText="1"/>
    </xf>
    <xf numFmtId="0" fontId="64" fillId="0" borderId="58" xfId="0" applyFont="1" applyBorder="1" applyAlignment="1">
      <alignment vertical="center" wrapText="1"/>
    </xf>
    <xf numFmtId="0" fontId="64" fillId="0" borderId="59" xfId="0" applyFont="1" applyBorder="1" applyAlignment="1">
      <alignment vertical="center" wrapText="1"/>
    </xf>
    <xf numFmtId="0" fontId="63" fillId="34" borderId="11"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63" fillId="34" borderId="19"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55" fillId="7" borderId="25"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26" xfId="0" applyFill="1" applyBorder="1" applyAlignment="1">
      <alignment horizontal="center" vertical="center" wrapText="1"/>
    </xf>
    <xf numFmtId="0" fontId="64" fillId="0" borderId="26" xfId="0" applyFont="1" applyBorder="1" applyAlignment="1">
      <alignment vertical="center" wrapText="1"/>
    </xf>
    <xf numFmtId="0" fontId="64" fillId="0" borderId="10" xfId="0" applyFont="1" applyBorder="1" applyAlignment="1">
      <alignment vertical="center" wrapText="1"/>
    </xf>
    <xf numFmtId="0" fontId="64" fillId="0" borderId="20" xfId="0" applyFont="1" applyBorder="1" applyAlignment="1">
      <alignment vertical="center" wrapText="1"/>
    </xf>
    <xf numFmtId="0" fontId="64" fillId="0" borderId="36" xfId="0" applyFont="1" applyBorder="1" applyAlignment="1">
      <alignment vertical="center" wrapText="1"/>
    </xf>
    <xf numFmtId="0" fontId="64" fillId="0" borderId="60" xfId="0" applyFont="1" applyBorder="1" applyAlignment="1">
      <alignment vertical="center" wrapText="1"/>
    </xf>
    <xf numFmtId="0" fontId="64" fillId="0" borderId="18" xfId="0" applyFont="1" applyBorder="1" applyAlignment="1">
      <alignment vertical="center" wrapText="1"/>
    </xf>
    <xf numFmtId="0" fontId="55" fillId="7" borderId="11" xfId="0" applyFont="1" applyFill="1" applyBorder="1" applyAlignment="1">
      <alignment horizontal="center" vertical="center" wrapText="1"/>
    </xf>
    <xf numFmtId="0" fontId="0" fillId="7" borderId="0" xfId="0" applyFill="1" applyAlignment="1">
      <alignment horizontal="center" vertical="center" wrapText="1"/>
    </xf>
    <xf numFmtId="0" fontId="0" fillId="7" borderId="10" xfId="0" applyFill="1" applyBorder="1" applyAlignment="1">
      <alignment horizontal="center" vertical="center" wrapText="1"/>
    </xf>
    <xf numFmtId="0" fontId="55" fillId="7" borderId="19" xfId="0" applyFont="1" applyFill="1" applyBorder="1" applyAlignment="1">
      <alignment horizontal="center" vertical="center" wrapText="1"/>
    </xf>
    <xf numFmtId="0" fontId="0" fillId="7" borderId="13" xfId="0" applyFill="1" applyBorder="1" applyAlignment="1">
      <alignment horizontal="center" vertical="center" wrapText="1"/>
    </xf>
    <xf numFmtId="0" fontId="0" fillId="7" borderId="20" xfId="0" applyFill="1" applyBorder="1" applyAlignment="1">
      <alignment horizontal="center" vertical="center" wrapText="1"/>
    </xf>
    <xf numFmtId="0" fontId="0" fillId="0" borderId="26"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0" fillId="0" borderId="60" xfId="0" applyBorder="1" applyAlignment="1">
      <alignment vertical="center" wrapText="1"/>
    </xf>
    <xf numFmtId="0" fontId="0" fillId="0" borderId="18"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2" borderId="14" xfId="0" applyFill="1" applyBorder="1" applyAlignment="1">
      <alignment horizontal="center" vertical="center"/>
    </xf>
    <xf numFmtId="0" fontId="0" fillId="2" borderId="25" xfId="0" applyFill="1" applyBorder="1" applyAlignment="1">
      <alignment horizontal="center" vertical="center" wrapText="1"/>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6" borderId="36" xfId="0" applyFill="1" applyBorder="1" applyAlignment="1">
      <alignment vertical="center"/>
    </xf>
    <xf numFmtId="0" fontId="0" fillId="6" borderId="60" xfId="0" applyFill="1" applyBorder="1" applyAlignment="1">
      <alignment vertical="center"/>
    </xf>
    <xf numFmtId="0" fontId="0" fillId="6" borderId="61" xfId="0" applyFill="1" applyBorder="1" applyAlignment="1">
      <alignment vertical="center"/>
    </xf>
    <xf numFmtId="0" fontId="0" fillId="7" borderId="62" xfId="0" applyFill="1" applyBorder="1" applyAlignment="1">
      <alignment vertical="center"/>
    </xf>
    <xf numFmtId="0" fontId="0" fillId="7" borderId="60" xfId="0" applyFill="1" applyBorder="1" applyAlignment="1">
      <alignment vertical="center"/>
    </xf>
    <xf numFmtId="0" fontId="0" fillId="7" borderId="18" xfId="0" applyFill="1" applyBorder="1" applyAlignment="1">
      <alignment vertical="center"/>
    </xf>
    <xf numFmtId="0" fontId="0" fillId="0" borderId="36"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18" xfId="0" applyBorder="1" applyAlignment="1">
      <alignment vertical="center"/>
    </xf>
    <xf numFmtId="0" fontId="67"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0" fontId="76" fillId="0" borderId="63" xfId="0" applyFont="1" applyFill="1" applyBorder="1" applyAlignment="1">
      <alignment horizontal="center" vertical="center" wrapText="1"/>
    </xf>
    <xf numFmtId="0" fontId="0" fillId="0" borderId="64" xfId="0" applyFill="1" applyBorder="1" applyAlignment="1">
      <alignment vertical="center"/>
    </xf>
    <xf numFmtId="0" fontId="0" fillId="0" borderId="65" xfId="0" applyFill="1" applyBorder="1" applyAlignment="1">
      <alignment vertical="center"/>
    </xf>
    <xf numFmtId="0" fontId="0" fillId="0" borderId="66" xfId="0" applyFill="1" applyBorder="1" applyAlignment="1">
      <alignment vertical="center"/>
    </xf>
    <xf numFmtId="0" fontId="77" fillId="6" borderId="0" xfId="0" applyFont="1" applyFill="1" applyBorder="1" applyAlignment="1">
      <alignment horizontal="center" vertical="center" wrapText="1"/>
    </xf>
    <xf numFmtId="0" fontId="0" fillId="6" borderId="0" xfId="0" applyFill="1" applyBorder="1" applyAlignment="1">
      <alignment vertical="center"/>
    </xf>
    <xf numFmtId="0" fontId="76" fillId="0" borderId="0" xfId="0" applyFont="1" applyFill="1" applyBorder="1" applyAlignment="1">
      <alignment horizontal="center" vertical="center" wrapText="1"/>
    </xf>
    <xf numFmtId="0" fontId="0" fillId="0" borderId="0" xfId="0" applyFill="1" applyBorder="1" applyAlignment="1">
      <alignment vertical="center"/>
    </xf>
    <xf numFmtId="0" fontId="68" fillId="0" borderId="0"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68" fillId="0" borderId="0" xfId="0" applyFont="1" applyAlignment="1">
      <alignment vertical="center" wrapText="1"/>
    </xf>
    <xf numFmtId="0" fontId="0" fillId="0" borderId="0" xfId="0" applyAlignment="1">
      <alignment vertical="center" wrapText="1"/>
    </xf>
    <xf numFmtId="0" fontId="78" fillId="0" borderId="0" xfId="0" applyFont="1" applyBorder="1" applyAlignment="1">
      <alignment horizontal="center" vertical="center" wrapText="1"/>
    </xf>
    <xf numFmtId="0" fontId="60" fillId="0" borderId="0" xfId="0" applyFont="1" applyBorder="1" applyAlignment="1">
      <alignment vertical="center"/>
    </xf>
    <xf numFmtId="0" fontId="79" fillId="0" borderId="25" xfId="0" applyFont="1" applyFill="1" applyBorder="1" applyAlignment="1">
      <alignment horizontal="center" vertical="center" wrapText="1"/>
    </xf>
    <xf numFmtId="0" fontId="68" fillId="0" borderId="26" xfId="0" applyFont="1" applyFill="1" applyBorder="1" applyAlignment="1">
      <alignment vertical="center"/>
    </xf>
    <xf numFmtId="0" fontId="68" fillId="0" borderId="11" xfId="0" applyFont="1" applyFill="1" applyBorder="1" applyAlignment="1">
      <alignment horizontal="center" vertical="center" wrapText="1"/>
    </xf>
    <xf numFmtId="0" fontId="68" fillId="0" borderId="10" xfId="0" applyFont="1" applyFill="1" applyBorder="1" applyAlignment="1">
      <alignment vertical="center"/>
    </xf>
    <xf numFmtId="0" fontId="69" fillId="0" borderId="1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9" fillId="0" borderId="63" xfId="0" applyFont="1" applyFill="1" applyBorder="1" applyAlignment="1">
      <alignment horizontal="center" vertical="center" wrapText="1"/>
    </xf>
    <xf numFmtId="0" fontId="68" fillId="0" borderId="64" xfId="0" applyFont="1" applyFill="1" applyBorder="1" applyAlignment="1">
      <alignment vertical="center"/>
    </xf>
    <xf numFmtId="0" fontId="68" fillId="0" borderId="65" xfId="0" applyFont="1" applyFill="1" applyBorder="1" applyAlignment="1">
      <alignment vertical="center"/>
    </xf>
    <xf numFmtId="0" fontId="68" fillId="0" borderId="66" xfId="0" applyFont="1" applyFill="1" applyBorder="1" applyAlignment="1">
      <alignment vertical="center"/>
    </xf>
    <xf numFmtId="0" fontId="55" fillId="0" borderId="0" xfId="0" applyFont="1" applyAlignment="1">
      <alignment horizontal="left" vertical="center"/>
    </xf>
    <xf numFmtId="38" fontId="0" fillId="0" borderId="33" xfId="0" applyNumberFormat="1"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right" vertical="center"/>
    </xf>
    <xf numFmtId="0" fontId="0" fillId="0" borderId="35" xfId="0" applyBorder="1" applyAlignment="1">
      <alignment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0" borderId="47" xfId="0" applyBorder="1" applyAlignment="1">
      <alignment horizontal="center" vertical="center"/>
    </xf>
    <xf numFmtId="0" fontId="0" fillId="0" borderId="6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38100</xdr:rowOff>
    </xdr:from>
    <xdr:to>
      <xdr:col>3</xdr:col>
      <xdr:colOff>771525</xdr:colOff>
      <xdr:row>15</xdr:row>
      <xdr:rowOff>381000</xdr:rowOff>
    </xdr:to>
    <xdr:sp>
      <xdr:nvSpPr>
        <xdr:cNvPr id="1" name="角丸四角形吹き出し 1"/>
        <xdr:cNvSpPr>
          <a:spLocks/>
        </xdr:cNvSpPr>
      </xdr:nvSpPr>
      <xdr:spPr>
        <a:xfrm>
          <a:off x="800100" y="3638550"/>
          <a:ext cx="76200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どこで？</a:t>
          </a:r>
        </a:p>
      </xdr:txBody>
    </xdr:sp>
    <xdr:clientData/>
  </xdr:twoCellAnchor>
  <xdr:twoCellAnchor>
    <xdr:from>
      <xdr:col>4</xdr:col>
      <xdr:colOff>28575</xdr:colOff>
      <xdr:row>15</xdr:row>
      <xdr:rowOff>38100</xdr:rowOff>
    </xdr:from>
    <xdr:to>
      <xdr:col>4</xdr:col>
      <xdr:colOff>790575</xdr:colOff>
      <xdr:row>15</xdr:row>
      <xdr:rowOff>381000</xdr:rowOff>
    </xdr:to>
    <xdr:sp>
      <xdr:nvSpPr>
        <xdr:cNvPr id="2" name="角丸四角形吹き出し 2"/>
        <xdr:cNvSpPr>
          <a:spLocks/>
        </xdr:cNvSpPr>
      </xdr:nvSpPr>
      <xdr:spPr>
        <a:xfrm>
          <a:off x="2114550" y="3638550"/>
          <a:ext cx="76200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誰と？</a:t>
          </a:r>
        </a:p>
      </xdr:txBody>
    </xdr:sp>
    <xdr:clientData/>
  </xdr:twoCellAnchor>
  <xdr:twoCellAnchor>
    <xdr:from>
      <xdr:col>5</xdr:col>
      <xdr:colOff>28575</xdr:colOff>
      <xdr:row>15</xdr:row>
      <xdr:rowOff>38100</xdr:rowOff>
    </xdr:from>
    <xdr:to>
      <xdr:col>5</xdr:col>
      <xdr:colOff>1676400</xdr:colOff>
      <xdr:row>15</xdr:row>
      <xdr:rowOff>381000</xdr:rowOff>
    </xdr:to>
    <xdr:sp>
      <xdr:nvSpPr>
        <xdr:cNvPr id="3" name="角丸四角形吹き出し 3"/>
        <xdr:cNvSpPr>
          <a:spLocks/>
        </xdr:cNvSpPr>
      </xdr:nvSpPr>
      <xdr:spPr>
        <a:xfrm>
          <a:off x="3114675" y="3638550"/>
          <a:ext cx="165735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どんな暮らしをしている？</a:t>
          </a:r>
        </a:p>
      </xdr:txBody>
    </xdr:sp>
    <xdr:clientData/>
  </xdr:twoCellAnchor>
  <xdr:twoCellAnchor>
    <xdr:from>
      <xdr:col>6</xdr:col>
      <xdr:colOff>66675</xdr:colOff>
      <xdr:row>15</xdr:row>
      <xdr:rowOff>38100</xdr:rowOff>
    </xdr:from>
    <xdr:to>
      <xdr:col>6</xdr:col>
      <xdr:colOff>1647825</xdr:colOff>
      <xdr:row>15</xdr:row>
      <xdr:rowOff>381000</xdr:rowOff>
    </xdr:to>
    <xdr:sp>
      <xdr:nvSpPr>
        <xdr:cNvPr id="4" name="角丸四角形吹き出し 4"/>
        <xdr:cNvSpPr>
          <a:spLocks/>
        </xdr:cNvSpPr>
      </xdr:nvSpPr>
      <xdr:spPr>
        <a:xfrm>
          <a:off x="4867275" y="3638550"/>
          <a:ext cx="158115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仕事、習い事、趣味は？</a:t>
          </a:r>
        </a:p>
      </xdr:txBody>
    </xdr:sp>
    <xdr:clientData/>
  </xdr:twoCellAnchor>
  <xdr:twoCellAnchor>
    <xdr:from>
      <xdr:col>3</xdr:col>
      <xdr:colOff>9525</xdr:colOff>
      <xdr:row>4</xdr:row>
      <xdr:rowOff>38100</xdr:rowOff>
    </xdr:from>
    <xdr:to>
      <xdr:col>3</xdr:col>
      <xdr:colOff>771525</xdr:colOff>
      <xdr:row>4</xdr:row>
      <xdr:rowOff>381000</xdr:rowOff>
    </xdr:to>
    <xdr:sp>
      <xdr:nvSpPr>
        <xdr:cNvPr id="5" name="角丸四角形吹き出し 5"/>
        <xdr:cNvSpPr>
          <a:spLocks/>
        </xdr:cNvSpPr>
      </xdr:nvSpPr>
      <xdr:spPr>
        <a:xfrm>
          <a:off x="800100" y="876300"/>
          <a:ext cx="76200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どこで？</a:t>
          </a:r>
        </a:p>
      </xdr:txBody>
    </xdr:sp>
    <xdr:clientData/>
  </xdr:twoCellAnchor>
  <xdr:twoCellAnchor>
    <xdr:from>
      <xdr:col>4</xdr:col>
      <xdr:colOff>28575</xdr:colOff>
      <xdr:row>4</xdr:row>
      <xdr:rowOff>38100</xdr:rowOff>
    </xdr:from>
    <xdr:to>
      <xdr:col>4</xdr:col>
      <xdr:colOff>790575</xdr:colOff>
      <xdr:row>4</xdr:row>
      <xdr:rowOff>381000</xdr:rowOff>
    </xdr:to>
    <xdr:sp>
      <xdr:nvSpPr>
        <xdr:cNvPr id="6" name="角丸四角形吹き出し 6"/>
        <xdr:cNvSpPr>
          <a:spLocks/>
        </xdr:cNvSpPr>
      </xdr:nvSpPr>
      <xdr:spPr>
        <a:xfrm>
          <a:off x="2114550" y="876300"/>
          <a:ext cx="76200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誰と？</a:t>
          </a:r>
        </a:p>
      </xdr:txBody>
    </xdr:sp>
    <xdr:clientData/>
  </xdr:twoCellAnchor>
  <xdr:twoCellAnchor>
    <xdr:from>
      <xdr:col>5</xdr:col>
      <xdr:colOff>28575</xdr:colOff>
      <xdr:row>4</xdr:row>
      <xdr:rowOff>38100</xdr:rowOff>
    </xdr:from>
    <xdr:to>
      <xdr:col>5</xdr:col>
      <xdr:colOff>1676400</xdr:colOff>
      <xdr:row>4</xdr:row>
      <xdr:rowOff>381000</xdr:rowOff>
    </xdr:to>
    <xdr:sp>
      <xdr:nvSpPr>
        <xdr:cNvPr id="7" name="角丸四角形吹き出し 7"/>
        <xdr:cNvSpPr>
          <a:spLocks/>
        </xdr:cNvSpPr>
      </xdr:nvSpPr>
      <xdr:spPr>
        <a:xfrm>
          <a:off x="3114675" y="876300"/>
          <a:ext cx="165735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どんな暮らしをしている？</a:t>
          </a:r>
        </a:p>
      </xdr:txBody>
    </xdr:sp>
    <xdr:clientData/>
  </xdr:twoCellAnchor>
  <xdr:twoCellAnchor>
    <xdr:from>
      <xdr:col>6</xdr:col>
      <xdr:colOff>66675</xdr:colOff>
      <xdr:row>4</xdr:row>
      <xdr:rowOff>38100</xdr:rowOff>
    </xdr:from>
    <xdr:to>
      <xdr:col>6</xdr:col>
      <xdr:colOff>1647825</xdr:colOff>
      <xdr:row>4</xdr:row>
      <xdr:rowOff>381000</xdr:rowOff>
    </xdr:to>
    <xdr:sp>
      <xdr:nvSpPr>
        <xdr:cNvPr id="8" name="角丸四角形吹き出し 8"/>
        <xdr:cNvSpPr>
          <a:spLocks/>
        </xdr:cNvSpPr>
      </xdr:nvSpPr>
      <xdr:spPr>
        <a:xfrm>
          <a:off x="4867275" y="876300"/>
          <a:ext cx="1581150" cy="342900"/>
        </a:xfrm>
        <a:prstGeom prst="wedgeRoundRectCallout">
          <a:avLst>
            <a:gd name="adj1" fmla="val -35402"/>
            <a:gd name="adj2" fmla="val 86310"/>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仕事、習い事、趣味は？</a:t>
          </a:r>
        </a:p>
      </xdr:txBody>
    </xdr:sp>
    <xdr:clientData/>
  </xdr:twoCellAnchor>
  <xdr:twoCellAnchor editAs="oneCell">
    <xdr:from>
      <xdr:col>6</xdr:col>
      <xdr:colOff>228600</xdr:colOff>
      <xdr:row>0</xdr:row>
      <xdr:rowOff>0</xdr:rowOff>
    </xdr:from>
    <xdr:to>
      <xdr:col>6</xdr:col>
      <xdr:colOff>1695450</xdr:colOff>
      <xdr:row>2</xdr:row>
      <xdr:rowOff>38100</xdr:rowOff>
    </xdr:to>
    <xdr:pic>
      <xdr:nvPicPr>
        <xdr:cNvPr id="9" name="図 12"/>
        <xdr:cNvPicPr preferRelativeResize="1">
          <a:picLocks noChangeAspect="1"/>
        </xdr:cNvPicPr>
      </xdr:nvPicPr>
      <xdr:blipFill>
        <a:blip r:embed="rId1"/>
        <a:stretch>
          <a:fillRect/>
        </a:stretch>
      </xdr:blipFill>
      <xdr:spPr>
        <a:xfrm>
          <a:off x="5029200" y="0"/>
          <a:ext cx="14668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66675</xdr:rowOff>
    </xdr:from>
    <xdr:to>
      <xdr:col>11</xdr:col>
      <xdr:colOff>438150</xdr:colOff>
      <xdr:row>2</xdr:row>
      <xdr:rowOff>9525</xdr:rowOff>
    </xdr:to>
    <xdr:pic>
      <xdr:nvPicPr>
        <xdr:cNvPr id="1" name="図 12"/>
        <xdr:cNvPicPr preferRelativeResize="1">
          <a:picLocks noChangeAspect="1"/>
        </xdr:cNvPicPr>
      </xdr:nvPicPr>
      <xdr:blipFill>
        <a:blip r:embed="rId1"/>
        <a:stretch>
          <a:fillRect/>
        </a:stretch>
      </xdr:blipFill>
      <xdr:spPr>
        <a:xfrm>
          <a:off x="4010025" y="66675"/>
          <a:ext cx="1457325" cy="476250"/>
        </a:xfrm>
        <a:prstGeom prst="rect">
          <a:avLst/>
        </a:prstGeom>
        <a:noFill/>
        <a:ln w="9525" cmpd="sng">
          <a:noFill/>
        </a:ln>
      </xdr:spPr>
    </xdr:pic>
    <xdr:clientData/>
  </xdr:twoCellAnchor>
  <xdr:twoCellAnchor>
    <xdr:from>
      <xdr:col>5</xdr:col>
      <xdr:colOff>266700</xdr:colOff>
      <xdr:row>23</xdr:row>
      <xdr:rowOff>114300</xdr:rowOff>
    </xdr:from>
    <xdr:to>
      <xdr:col>6</xdr:col>
      <xdr:colOff>133350</xdr:colOff>
      <xdr:row>25</xdr:row>
      <xdr:rowOff>85725</xdr:rowOff>
    </xdr:to>
    <xdr:sp>
      <xdr:nvSpPr>
        <xdr:cNvPr id="2" name="下矢印 2"/>
        <xdr:cNvSpPr>
          <a:spLocks/>
        </xdr:cNvSpPr>
      </xdr:nvSpPr>
      <xdr:spPr>
        <a:xfrm>
          <a:off x="2552700" y="5076825"/>
          <a:ext cx="323850" cy="323850"/>
        </a:xfrm>
        <a:prstGeom prst="downArrow">
          <a:avLst>
            <a:gd name="adj" fmla="val 0"/>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847725</xdr:colOff>
      <xdr:row>0</xdr:row>
      <xdr:rowOff>0</xdr:rowOff>
    </xdr:from>
    <xdr:to>
      <xdr:col>5</xdr:col>
      <xdr:colOff>1143000</xdr:colOff>
      <xdr:row>2</xdr:row>
      <xdr:rowOff>38100</xdr:rowOff>
    </xdr:to>
    <xdr:pic>
      <xdr:nvPicPr>
        <xdr:cNvPr id="1" name="図 12"/>
        <xdr:cNvPicPr preferRelativeResize="1">
          <a:picLocks noChangeAspect="1"/>
        </xdr:cNvPicPr>
      </xdr:nvPicPr>
      <xdr:blipFill>
        <a:blip r:embed="rId1"/>
        <a:stretch>
          <a:fillRect/>
        </a:stretch>
      </xdr:blipFill>
      <xdr:spPr>
        <a:xfrm>
          <a:off x="4457700" y="0"/>
          <a:ext cx="1457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1485900</xdr:colOff>
      <xdr:row>0</xdr:row>
      <xdr:rowOff>0</xdr:rowOff>
    </xdr:from>
    <xdr:to>
      <xdr:col>6</xdr:col>
      <xdr:colOff>333375</xdr:colOff>
      <xdr:row>2</xdr:row>
      <xdr:rowOff>38100</xdr:rowOff>
    </xdr:to>
    <xdr:pic>
      <xdr:nvPicPr>
        <xdr:cNvPr id="1" name="図 12"/>
        <xdr:cNvPicPr preferRelativeResize="1">
          <a:picLocks noChangeAspect="1"/>
        </xdr:cNvPicPr>
      </xdr:nvPicPr>
      <xdr:blipFill>
        <a:blip r:embed="rId1"/>
        <a:stretch>
          <a:fillRect/>
        </a:stretch>
      </xdr:blipFill>
      <xdr:spPr>
        <a:xfrm>
          <a:off x="4333875" y="0"/>
          <a:ext cx="14668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0</xdr:rowOff>
    </xdr:from>
    <xdr:to>
      <xdr:col>6</xdr:col>
      <xdr:colOff>1809750</xdr:colOff>
      <xdr:row>2</xdr:row>
      <xdr:rowOff>38100</xdr:rowOff>
    </xdr:to>
    <xdr:pic>
      <xdr:nvPicPr>
        <xdr:cNvPr id="1" name="図 12"/>
        <xdr:cNvPicPr preferRelativeResize="1">
          <a:picLocks noChangeAspect="1"/>
        </xdr:cNvPicPr>
      </xdr:nvPicPr>
      <xdr:blipFill>
        <a:blip r:embed="rId1"/>
        <a:stretch>
          <a:fillRect/>
        </a:stretch>
      </xdr:blipFill>
      <xdr:spPr>
        <a:xfrm>
          <a:off x="5124450" y="0"/>
          <a:ext cx="14668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0</xdr:rowOff>
    </xdr:from>
    <xdr:to>
      <xdr:col>14</xdr:col>
      <xdr:colOff>390525</xdr:colOff>
      <xdr:row>2</xdr:row>
      <xdr:rowOff>38100</xdr:rowOff>
    </xdr:to>
    <xdr:pic>
      <xdr:nvPicPr>
        <xdr:cNvPr id="1" name="図 12"/>
        <xdr:cNvPicPr preferRelativeResize="1">
          <a:picLocks noChangeAspect="1"/>
        </xdr:cNvPicPr>
      </xdr:nvPicPr>
      <xdr:blipFill>
        <a:blip r:embed="rId1"/>
        <a:stretch>
          <a:fillRect/>
        </a:stretch>
      </xdr:blipFill>
      <xdr:spPr>
        <a:xfrm>
          <a:off x="5029200" y="0"/>
          <a:ext cx="14668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1219200</xdr:colOff>
      <xdr:row>0</xdr:row>
      <xdr:rowOff>76200</xdr:rowOff>
    </xdr:from>
    <xdr:to>
      <xdr:col>4</xdr:col>
      <xdr:colOff>333375</xdr:colOff>
      <xdr:row>2</xdr:row>
      <xdr:rowOff>19050</xdr:rowOff>
    </xdr:to>
    <xdr:pic>
      <xdr:nvPicPr>
        <xdr:cNvPr id="1" name="図 12"/>
        <xdr:cNvPicPr preferRelativeResize="1">
          <a:picLocks noChangeAspect="1"/>
        </xdr:cNvPicPr>
      </xdr:nvPicPr>
      <xdr:blipFill>
        <a:blip r:embed="rId1"/>
        <a:stretch>
          <a:fillRect/>
        </a:stretch>
      </xdr:blipFill>
      <xdr:spPr>
        <a:xfrm>
          <a:off x="4057650" y="76200"/>
          <a:ext cx="14668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1133475</xdr:colOff>
      <xdr:row>0</xdr:row>
      <xdr:rowOff>9525</xdr:rowOff>
    </xdr:from>
    <xdr:to>
      <xdr:col>11</xdr:col>
      <xdr:colOff>581025</xdr:colOff>
      <xdr:row>2</xdr:row>
      <xdr:rowOff>57150</xdr:rowOff>
    </xdr:to>
    <xdr:pic>
      <xdr:nvPicPr>
        <xdr:cNvPr id="1" name="図 12"/>
        <xdr:cNvPicPr preferRelativeResize="1">
          <a:picLocks noChangeAspect="1"/>
        </xdr:cNvPicPr>
      </xdr:nvPicPr>
      <xdr:blipFill>
        <a:blip r:embed="rId1"/>
        <a:stretch>
          <a:fillRect/>
        </a:stretch>
      </xdr:blipFill>
      <xdr:spPr>
        <a:xfrm>
          <a:off x="4162425" y="9525"/>
          <a:ext cx="14763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1581150</xdr:colOff>
      <xdr:row>0</xdr:row>
      <xdr:rowOff>28575</xdr:rowOff>
    </xdr:from>
    <xdr:to>
      <xdr:col>6</xdr:col>
      <xdr:colOff>304800</xdr:colOff>
      <xdr:row>2</xdr:row>
      <xdr:rowOff>76200</xdr:rowOff>
    </xdr:to>
    <xdr:pic>
      <xdr:nvPicPr>
        <xdr:cNvPr id="1" name="図 12"/>
        <xdr:cNvPicPr preferRelativeResize="1">
          <a:picLocks noChangeAspect="1"/>
        </xdr:cNvPicPr>
      </xdr:nvPicPr>
      <xdr:blipFill>
        <a:blip r:embed="rId1"/>
        <a:stretch>
          <a:fillRect/>
        </a:stretch>
      </xdr:blipFill>
      <xdr:spPr>
        <a:xfrm>
          <a:off x="4343400" y="28575"/>
          <a:ext cx="1466850"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0</xdr:rowOff>
    </xdr:from>
    <xdr:to>
      <xdr:col>6</xdr:col>
      <xdr:colOff>1219200</xdr:colOff>
      <xdr:row>2</xdr:row>
      <xdr:rowOff>38100</xdr:rowOff>
    </xdr:to>
    <xdr:pic>
      <xdr:nvPicPr>
        <xdr:cNvPr id="1" name="図 12"/>
        <xdr:cNvPicPr preferRelativeResize="1">
          <a:picLocks noChangeAspect="1"/>
        </xdr:cNvPicPr>
      </xdr:nvPicPr>
      <xdr:blipFill>
        <a:blip r:embed="rId1"/>
        <a:stretch>
          <a:fillRect/>
        </a:stretch>
      </xdr:blipFill>
      <xdr:spPr>
        <a:xfrm>
          <a:off x="7038975" y="0"/>
          <a:ext cx="14668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457200</xdr:colOff>
      <xdr:row>0</xdr:row>
      <xdr:rowOff>57150</xdr:rowOff>
    </xdr:from>
    <xdr:to>
      <xdr:col>4</xdr:col>
      <xdr:colOff>1924050</xdr:colOff>
      <xdr:row>2</xdr:row>
      <xdr:rowOff>104775</xdr:rowOff>
    </xdr:to>
    <xdr:pic>
      <xdr:nvPicPr>
        <xdr:cNvPr id="1" name="図 12"/>
        <xdr:cNvPicPr preferRelativeResize="1">
          <a:picLocks noChangeAspect="1"/>
        </xdr:cNvPicPr>
      </xdr:nvPicPr>
      <xdr:blipFill>
        <a:blip r:embed="rId1"/>
        <a:stretch>
          <a:fillRect/>
        </a:stretch>
      </xdr:blipFill>
      <xdr:spPr>
        <a:xfrm>
          <a:off x="6743700" y="57150"/>
          <a:ext cx="14668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D17" sqref="D17:D20"/>
    </sheetView>
  </sheetViews>
  <sheetFormatPr defaultColWidth="9.140625" defaultRowHeight="15"/>
  <cols>
    <col min="1" max="1" width="1.28515625" style="0" customWidth="1"/>
    <col min="3" max="3" width="1.421875" style="0" customWidth="1"/>
    <col min="4" max="4" width="19.421875" style="0" customWidth="1"/>
    <col min="5" max="5" width="15.00390625" style="0" customWidth="1"/>
    <col min="6" max="7" width="25.7109375" style="0" customWidth="1"/>
  </cols>
  <sheetData>
    <row r="1" spans="1:7" ht="21">
      <c r="A1" s="3" t="s">
        <v>0</v>
      </c>
      <c r="C1" s="3"/>
      <c r="G1" s="4"/>
    </row>
    <row r="5" ht="42" customHeight="1">
      <c r="B5" s="123" t="s">
        <v>5</v>
      </c>
    </row>
    <row r="6" spans="1:7" ht="15.75" customHeight="1">
      <c r="A6" s="216" t="s">
        <v>2</v>
      </c>
      <c r="B6" s="217"/>
      <c r="C6" s="218"/>
      <c r="D6" s="219" t="s">
        <v>58</v>
      </c>
      <c r="E6" s="222" t="s">
        <v>6</v>
      </c>
      <c r="F6" s="222" t="s">
        <v>7</v>
      </c>
      <c r="G6" s="222" t="s">
        <v>8</v>
      </c>
    </row>
    <row r="7" spans="1:7" ht="15.75" customHeight="1">
      <c r="A7" s="157"/>
      <c r="B7" s="15">
        <v>54</v>
      </c>
      <c r="C7" s="158"/>
      <c r="D7" s="220"/>
      <c r="E7" s="223"/>
      <c r="F7" s="223"/>
      <c r="G7" s="223"/>
    </row>
    <row r="8" spans="1:7" ht="15.75" customHeight="1">
      <c r="A8" s="225" t="s">
        <v>3</v>
      </c>
      <c r="B8" s="226"/>
      <c r="C8" s="227"/>
      <c r="D8" s="220"/>
      <c r="E8" s="223"/>
      <c r="F8" s="223"/>
      <c r="G8" s="223"/>
    </row>
    <row r="9" spans="1:7" ht="15.75" customHeight="1">
      <c r="A9" s="228"/>
      <c r="B9" s="229"/>
      <c r="C9" s="230"/>
      <c r="D9" s="221"/>
      <c r="E9" s="224"/>
      <c r="F9" s="224"/>
      <c r="G9" s="224"/>
    </row>
    <row r="10" spans="2:7" ht="13.5">
      <c r="B10" s="2"/>
      <c r="C10" s="2"/>
      <c r="D10" s="13"/>
      <c r="E10" s="13"/>
      <c r="F10" s="13"/>
      <c r="G10" s="13"/>
    </row>
    <row r="11" spans="1:7" ht="18" customHeight="1">
      <c r="A11" s="201" t="s">
        <v>1</v>
      </c>
      <c r="B11" s="202"/>
      <c r="C11" s="203"/>
      <c r="D11" s="204" t="s">
        <v>58</v>
      </c>
      <c r="E11" s="207" t="s">
        <v>59</v>
      </c>
      <c r="F11" s="207" t="s">
        <v>9</v>
      </c>
      <c r="G11" s="207" t="s">
        <v>60</v>
      </c>
    </row>
    <row r="12" spans="1:7" ht="18" customHeight="1">
      <c r="A12" s="8"/>
      <c r="B12" s="16">
        <v>65</v>
      </c>
      <c r="C12" s="6"/>
      <c r="D12" s="205"/>
      <c r="E12" s="208"/>
      <c r="F12" s="208"/>
      <c r="G12" s="208"/>
    </row>
    <row r="13" spans="1:7" ht="18" customHeight="1">
      <c r="A13" s="210" t="s">
        <v>4</v>
      </c>
      <c r="B13" s="211"/>
      <c r="C13" s="212"/>
      <c r="D13" s="205"/>
      <c r="E13" s="208"/>
      <c r="F13" s="208"/>
      <c r="G13" s="208"/>
    </row>
    <row r="14" spans="1:7" ht="18" customHeight="1">
      <c r="A14" s="213"/>
      <c r="B14" s="214"/>
      <c r="C14" s="215"/>
      <c r="D14" s="206"/>
      <c r="E14" s="209"/>
      <c r="F14" s="209"/>
      <c r="G14" s="209"/>
    </row>
    <row r="15" spans="1:7" ht="27" customHeight="1">
      <c r="A15" s="14"/>
      <c r="B15" s="11"/>
      <c r="C15" s="11"/>
      <c r="D15" s="12"/>
      <c r="E15" s="12"/>
      <c r="F15" s="12"/>
      <c r="G15" s="12"/>
    </row>
    <row r="16" spans="1:2" ht="42" customHeight="1">
      <c r="A16" s="61"/>
      <c r="B16" s="61"/>
    </row>
    <row r="17" spans="1:7" ht="33.75" customHeight="1">
      <c r="A17" s="216" t="s">
        <v>2</v>
      </c>
      <c r="B17" s="217"/>
      <c r="C17" s="218"/>
      <c r="D17" s="231"/>
      <c r="E17" s="234"/>
      <c r="F17" s="234"/>
      <c r="G17" s="234"/>
    </row>
    <row r="18" spans="1:7" ht="33.75" customHeight="1">
      <c r="A18" s="157"/>
      <c r="B18" s="5"/>
      <c r="C18" s="158"/>
      <c r="D18" s="232"/>
      <c r="E18" s="235"/>
      <c r="F18" s="235"/>
      <c r="G18" s="235"/>
    </row>
    <row r="19" spans="1:7" ht="33.75" customHeight="1">
      <c r="A19" s="225" t="s">
        <v>3</v>
      </c>
      <c r="B19" s="226"/>
      <c r="C19" s="227"/>
      <c r="D19" s="232"/>
      <c r="E19" s="235"/>
      <c r="F19" s="235"/>
      <c r="G19" s="235"/>
    </row>
    <row r="20" spans="1:7" ht="33.75" customHeight="1">
      <c r="A20" s="228"/>
      <c r="B20" s="229"/>
      <c r="C20" s="230"/>
      <c r="D20" s="233"/>
      <c r="E20" s="236"/>
      <c r="F20" s="236"/>
      <c r="G20" s="236"/>
    </row>
    <row r="21" spans="2:7" ht="13.5">
      <c r="B21" s="2"/>
      <c r="C21" s="2"/>
      <c r="D21" s="49"/>
      <c r="E21" s="49"/>
      <c r="F21" s="49"/>
      <c r="G21" s="49"/>
    </row>
    <row r="22" spans="1:7" ht="33.75" customHeight="1">
      <c r="A22" s="201" t="s">
        <v>1</v>
      </c>
      <c r="B22" s="202"/>
      <c r="C22" s="203"/>
      <c r="D22" s="237"/>
      <c r="E22" s="240"/>
      <c r="F22" s="240"/>
      <c r="G22" s="240"/>
    </row>
    <row r="23" spans="1:7" ht="33.75" customHeight="1">
      <c r="A23" s="8"/>
      <c r="B23" s="7"/>
      <c r="C23" s="6"/>
      <c r="D23" s="238"/>
      <c r="E23" s="241"/>
      <c r="F23" s="241"/>
      <c r="G23" s="241"/>
    </row>
    <row r="24" spans="1:7" ht="33.75" customHeight="1">
      <c r="A24" s="210" t="s">
        <v>4</v>
      </c>
      <c r="B24" s="211"/>
      <c r="C24" s="212"/>
      <c r="D24" s="238"/>
      <c r="E24" s="241"/>
      <c r="F24" s="241"/>
      <c r="G24" s="241"/>
    </row>
    <row r="25" spans="1:7" ht="33.75" customHeight="1">
      <c r="A25" s="213"/>
      <c r="B25" s="214"/>
      <c r="C25" s="215"/>
      <c r="D25" s="239"/>
      <c r="E25" s="242"/>
      <c r="F25" s="242"/>
      <c r="G25" s="242"/>
    </row>
  </sheetData>
  <sheetProtection/>
  <mergeCells count="28">
    <mergeCell ref="D17:D20"/>
    <mergeCell ref="E17:E20"/>
    <mergeCell ref="F17:F20"/>
    <mergeCell ref="G17:G20"/>
    <mergeCell ref="D22:D25"/>
    <mergeCell ref="E22:E25"/>
    <mergeCell ref="F22:F25"/>
    <mergeCell ref="G22:G25"/>
    <mergeCell ref="A22:C22"/>
    <mergeCell ref="A24:C24"/>
    <mergeCell ref="A25:C25"/>
    <mergeCell ref="A17:C17"/>
    <mergeCell ref="A19:C19"/>
    <mergeCell ref="A20:C20"/>
    <mergeCell ref="A6:C6"/>
    <mergeCell ref="D6:D9"/>
    <mergeCell ref="E6:E9"/>
    <mergeCell ref="F6:F9"/>
    <mergeCell ref="G6:G9"/>
    <mergeCell ref="A8:C8"/>
    <mergeCell ref="A9:C9"/>
    <mergeCell ref="A11:C11"/>
    <mergeCell ref="D11:D14"/>
    <mergeCell ref="E11:E14"/>
    <mergeCell ref="F11:F14"/>
    <mergeCell ref="G11:G14"/>
    <mergeCell ref="A13:C13"/>
    <mergeCell ref="A14:C14"/>
  </mergeCells>
  <printOptions/>
  <pageMargins left="0.4" right="0.15"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O32" sqref="O32"/>
    </sheetView>
  </sheetViews>
  <sheetFormatPr defaultColWidth="9.140625" defaultRowHeight="15"/>
  <cols>
    <col min="1" max="1" width="6.8515625" style="37" customWidth="1"/>
    <col min="2" max="12" width="6.8515625" style="55" customWidth="1"/>
    <col min="13" max="16" width="6.28125" style="0" customWidth="1"/>
  </cols>
  <sheetData>
    <row r="1" ht="21">
      <c r="A1" s="94" t="s">
        <v>121</v>
      </c>
    </row>
    <row r="2" spans="1:13" ht="21">
      <c r="A2" s="94" t="s">
        <v>120</v>
      </c>
      <c r="M2" s="40"/>
    </row>
    <row r="3" ht="15"/>
    <row r="6" spans="1:12" ht="13.5">
      <c r="A6" s="291" t="s">
        <v>143</v>
      </c>
      <c r="B6" s="291"/>
      <c r="C6" s="291"/>
      <c r="D6" s="291"/>
      <c r="E6" s="291"/>
      <c r="F6" s="291"/>
      <c r="G6" s="291"/>
      <c r="H6" s="291"/>
      <c r="I6" s="291"/>
      <c r="J6" s="291"/>
      <c r="K6" s="291"/>
      <c r="L6" s="291"/>
    </row>
    <row r="7" ht="14.25" thickBot="1">
      <c r="J7" s="100"/>
    </row>
    <row r="8" spans="1:12" ht="18" customHeight="1" thickBot="1">
      <c r="A8" s="97" t="s">
        <v>122</v>
      </c>
      <c r="B8" s="47" t="s">
        <v>123</v>
      </c>
      <c r="C8" s="47" t="s">
        <v>124</v>
      </c>
      <c r="D8" s="47" t="s">
        <v>125</v>
      </c>
      <c r="E8" s="47" t="s">
        <v>126</v>
      </c>
      <c r="F8" s="48" t="s">
        <v>127</v>
      </c>
      <c r="G8" s="105" t="s">
        <v>128</v>
      </c>
      <c r="H8" s="106" t="s">
        <v>129</v>
      </c>
      <c r="I8" s="48" t="s">
        <v>130</v>
      </c>
      <c r="J8" s="102" t="s">
        <v>131</v>
      </c>
      <c r="K8" s="101" t="s">
        <v>132</v>
      </c>
      <c r="L8" s="47" t="s">
        <v>116</v>
      </c>
    </row>
    <row r="9" spans="1:12" ht="18" customHeight="1">
      <c r="A9" s="96" t="s">
        <v>133</v>
      </c>
      <c r="B9" s="139">
        <v>62</v>
      </c>
      <c r="C9" s="139">
        <v>74</v>
      </c>
      <c r="D9" s="139">
        <v>87</v>
      </c>
      <c r="E9" s="139">
        <v>100</v>
      </c>
      <c r="F9" s="139">
        <v>113</v>
      </c>
      <c r="G9" s="140">
        <v>126</v>
      </c>
      <c r="H9" s="139">
        <v>140</v>
      </c>
      <c r="I9" s="139">
        <v>153</v>
      </c>
      <c r="J9" s="141">
        <v>167</v>
      </c>
      <c r="K9" s="139">
        <v>180</v>
      </c>
      <c r="L9" s="139">
        <v>194</v>
      </c>
    </row>
    <row r="10" spans="1:12" ht="18" customHeight="1" thickBot="1">
      <c r="A10" s="103" t="s">
        <v>134</v>
      </c>
      <c r="B10" s="139">
        <v>123</v>
      </c>
      <c r="C10" s="139">
        <v>149</v>
      </c>
      <c r="D10" s="139">
        <v>174</v>
      </c>
      <c r="E10" s="139">
        <v>200</v>
      </c>
      <c r="F10" s="139">
        <v>226</v>
      </c>
      <c r="G10" s="139">
        <v>253</v>
      </c>
      <c r="H10" s="139">
        <v>279</v>
      </c>
      <c r="I10" s="139">
        <v>306</v>
      </c>
      <c r="J10" s="139">
        <v>333</v>
      </c>
      <c r="K10" s="139">
        <v>361</v>
      </c>
      <c r="L10" s="139">
        <v>389</v>
      </c>
    </row>
    <row r="11" spans="1:12" ht="18" customHeight="1" thickBot="1">
      <c r="A11" s="104" t="s">
        <v>135</v>
      </c>
      <c r="B11" s="142">
        <v>185</v>
      </c>
      <c r="C11" s="139">
        <v>223</v>
      </c>
      <c r="D11" s="139">
        <v>261</v>
      </c>
      <c r="E11" s="139">
        <v>300</v>
      </c>
      <c r="F11" s="139">
        <v>339</v>
      </c>
      <c r="G11" s="139">
        <v>379</v>
      </c>
      <c r="H11" s="139">
        <v>419</v>
      </c>
      <c r="I11" s="139">
        <v>459</v>
      </c>
      <c r="J11" s="143">
        <v>500</v>
      </c>
      <c r="K11" s="139">
        <v>541</v>
      </c>
      <c r="L11" s="139">
        <v>583</v>
      </c>
    </row>
    <row r="12" spans="1:12" ht="18" customHeight="1">
      <c r="A12" s="99" t="s">
        <v>136</v>
      </c>
      <c r="B12" s="139">
        <v>246</v>
      </c>
      <c r="C12" s="139">
        <v>297</v>
      </c>
      <c r="D12" s="139">
        <v>348</v>
      </c>
      <c r="E12" s="139">
        <v>400</v>
      </c>
      <c r="F12" s="139">
        <v>452</v>
      </c>
      <c r="G12" s="139">
        <v>505</v>
      </c>
      <c r="H12" s="139">
        <v>558</v>
      </c>
      <c r="I12" s="139">
        <v>612</v>
      </c>
      <c r="J12" s="139">
        <v>667</v>
      </c>
      <c r="K12" s="139">
        <v>722</v>
      </c>
      <c r="L12" s="139">
        <v>777</v>
      </c>
    </row>
    <row r="13" spans="1:12" ht="18" customHeight="1">
      <c r="A13" s="96" t="s">
        <v>137</v>
      </c>
      <c r="B13" s="139">
        <v>308</v>
      </c>
      <c r="C13" s="139">
        <v>371</v>
      </c>
      <c r="D13" s="139">
        <v>435</v>
      </c>
      <c r="E13" s="139">
        <v>500</v>
      </c>
      <c r="F13" s="139">
        <v>565</v>
      </c>
      <c r="G13" s="139">
        <v>631</v>
      </c>
      <c r="H13" s="139">
        <v>698</v>
      </c>
      <c r="I13" s="139">
        <v>765</v>
      </c>
      <c r="J13" s="139">
        <v>833</v>
      </c>
      <c r="K13" s="139">
        <v>902</v>
      </c>
      <c r="L13" s="139">
        <v>971</v>
      </c>
    </row>
    <row r="14" spans="1:12" ht="18" customHeight="1">
      <c r="A14" s="96" t="s">
        <v>138</v>
      </c>
      <c r="B14" s="139">
        <v>369</v>
      </c>
      <c r="C14" s="139">
        <v>445</v>
      </c>
      <c r="D14" s="139">
        <v>522</v>
      </c>
      <c r="E14" s="139">
        <v>600</v>
      </c>
      <c r="F14" s="139">
        <v>678</v>
      </c>
      <c r="G14" s="139">
        <v>758</v>
      </c>
      <c r="H14" s="139">
        <v>838</v>
      </c>
      <c r="I14" s="139">
        <v>918</v>
      </c>
      <c r="J14" s="139">
        <v>1000</v>
      </c>
      <c r="K14" s="139">
        <v>1083</v>
      </c>
      <c r="L14" s="139">
        <v>1166</v>
      </c>
    </row>
    <row r="15" spans="1:12" ht="18" customHeight="1" thickBot="1">
      <c r="A15" s="98" t="s">
        <v>139</v>
      </c>
      <c r="B15" s="139">
        <v>431</v>
      </c>
      <c r="C15" s="139">
        <v>520</v>
      </c>
      <c r="D15" s="139">
        <v>609</v>
      </c>
      <c r="E15" s="139">
        <v>700</v>
      </c>
      <c r="F15" s="139">
        <v>791</v>
      </c>
      <c r="G15" s="139">
        <v>884</v>
      </c>
      <c r="H15" s="139">
        <v>977</v>
      </c>
      <c r="I15" s="139">
        <v>1071</v>
      </c>
      <c r="J15" s="139">
        <v>1167</v>
      </c>
      <c r="K15" s="139">
        <v>1263</v>
      </c>
      <c r="L15" s="139">
        <v>1360</v>
      </c>
    </row>
    <row r="16" spans="1:12" ht="18" customHeight="1" thickBot="1">
      <c r="A16" s="107" t="s">
        <v>140</v>
      </c>
      <c r="B16" s="144">
        <v>492</v>
      </c>
      <c r="C16" s="139">
        <v>594</v>
      </c>
      <c r="D16" s="139">
        <v>696</v>
      </c>
      <c r="E16" s="139">
        <v>800</v>
      </c>
      <c r="F16" s="139">
        <v>804</v>
      </c>
      <c r="G16" s="145">
        <v>1010</v>
      </c>
      <c r="H16" s="139">
        <v>1117</v>
      </c>
      <c r="I16" s="139">
        <v>1224</v>
      </c>
      <c r="J16" s="139">
        <v>1333</v>
      </c>
      <c r="K16" s="139">
        <v>1443</v>
      </c>
      <c r="L16" s="139">
        <v>1554</v>
      </c>
    </row>
    <row r="17" spans="1:12" ht="18" customHeight="1">
      <c r="A17" s="99" t="s">
        <v>141</v>
      </c>
      <c r="B17" s="139">
        <v>554</v>
      </c>
      <c r="C17" s="139">
        <v>668</v>
      </c>
      <c r="D17" s="139">
        <v>783</v>
      </c>
      <c r="E17" s="139">
        <v>900</v>
      </c>
      <c r="F17" s="139">
        <v>1018</v>
      </c>
      <c r="G17" s="139">
        <v>1136</v>
      </c>
      <c r="H17" s="139">
        <v>1256</v>
      </c>
      <c r="I17" s="139">
        <v>1378</v>
      </c>
      <c r="J17" s="139">
        <v>1500</v>
      </c>
      <c r="K17" s="139">
        <v>1624</v>
      </c>
      <c r="L17" s="139">
        <v>1749</v>
      </c>
    </row>
    <row r="18" spans="1:12" ht="18" customHeight="1">
      <c r="A18" s="96" t="s">
        <v>142</v>
      </c>
      <c r="B18" s="139">
        <v>616</v>
      </c>
      <c r="C18" s="139">
        <v>742</v>
      </c>
      <c r="D18" s="139">
        <v>870</v>
      </c>
      <c r="E18" s="139">
        <v>1000</v>
      </c>
      <c r="F18" s="139">
        <v>1131</v>
      </c>
      <c r="G18" s="139">
        <v>1263</v>
      </c>
      <c r="H18" s="139">
        <v>1396</v>
      </c>
      <c r="I18" s="139">
        <v>1531</v>
      </c>
      <c r="J18" s="139">
        <v>1667</v>
      </c>
      <c r="K18" s="139">
        <v>1804</v>
      </c>
      <c r="L18" s="139">
        <v>1943</v>
      </c>
    </row>
    <row r="19" ht="21" customHeight="1"/>
    <row r="20" ht="14.25">
      <c r="A20" s="115" t="s">
        <v>177</v>
      </c>
    </row>
    <row r="21" ht="14.25">
      <c r="A21" s="115"/>
    </row>
    <row r="22" ht="14.25">
      <c r="A22" s="115" t="s">
        <v>154</v>
      </c>
    </row>
    <row r="23" ht="14.25">
      <c r="A23" s="115"/>
    </row>
    <row r="24" ht="14.25">
      <c r="A24" s="115"/>
    </row>
    <row r="25" ht="13.5">
      <c r="A25" s="108"/>
    </row>
    <row r="26" ht="13.5">
      <c r="A26" s="108"/>
    </row>
    <row r="27" ht="14.25" thickBot="1">
      <c r="A27" s="108"/>
    </row>
    <row r="28" spans="1:11" ht="13.5">
      <c r="A28" s="113" t="s">
        <v>144</v>
      </c>
      <c r="B28" s="146"/>
      <c r="C28" s="110"/>
      <c r="E28" s="111" t="s">
        <v>147</v>
      </c>
      <c r="F28" s="110"/>
      <c r="I28" s="113" t="s">
        <v>150</v>
      </c>
      <c r="J28" s="109"/>
      <c r="K28" s="110"/>
    </row>
    <row r="29" spans="1:11" ht="36" customHeight="1" thickBot="1">
      <c r="A29" s="292"/>
      <c r="B29" s="293"/>
      <c r="C29" s="114" t="s">
        <v>145</v>
      </c>
      <c r="D29" s="55" t="s">
        <v>146</v>
      </c>
      <c r="E29" s="112"/>
      <c r="F29" s="114" t="s">
        <v>148</v>
      </c>
      <c r="G29" s="108" t="s">
        <v>149</v>
      </c>
      <c r="I29" s="294"/>
      <c r="J29" s="295"/>
      <c r="K29" s="114" t="s">
        <v>145</v>
      </c>
    </row>
    <row r="30" spans="1:2" ht="14.25" thickBot="1">
      <c r="A30" s="108"/>
      <c r="B30" s="108"/>
    </row>
    <row r="31" spans="1:15" ht="13.5">
      <c r="A31" s="113" t="s">
        <v>151</v>
      </c>
      <c r="B31" s="146"/>
      <c r="C31" s="110"/>
      <c r="E31" s="111" t="s">
        <v>147</v>
      </c>
      <c r="F31" s="110"/>
      <c r="I31" s="113" t="s">
        <v>153</v>
      </c>
      <c r="J31" s="109"/>
      <c r="K31" s="110"/>
      <c r="O31" s="108"/>
    </row>
    <row r="32" spans="1:11" ht="36" customHeight="1" thickBot="1">
      <c r="A32" s="296"/>
      <c r="B32" s="297"/>
      <c r="C32" s="114" t="s">
        <v>145</v>
      </c>
      <c r="D32" s="55" t="s">
        <v>146</v>
      </c>
      <c r="E32" s="112"/>
      <c r="F32" s="114" t="s">
        <v>148</v>
      </c>
      <c r="G32" s="108" t="s">
        <v>152</v>
      </c>
      <c r="I32" s="294"/>
      <c r="J32" s="295"/>
      <c r="K32" s="114" t="s">
        <v>145</v>
      </c>
    </row>
  </sheetData>
  <sheetProtection/>
  <mergeCells count="5">
    <mergeCell ref="A6:L6"/>
    <mergeCell ref="A29:B29"/>
    <mergeCell ref="I29:J29"/>
    <mergeCell ref="A32:B32"/>
    <mergeCell ref="I32:J32"/>
  </mergeCells>
  <printOptions/>
  <pageMargins left="0.7" right="0.7" top="0.75" bottom="0.75"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N18"/>
  <sheetViews>
    <sheetView showGridLines="0" zoomScalePageLayoutView="0" workbookViewId="0" topLeftCell="A1">
      <selection activeCell="I29" sqref="I29"/>
    </sheetView>
  </sheetViews>
  <sheetFormatPr defaultColWidth="9.140625" defaultRowHeight="15"/>
  <cols>
    <col min="1" max="1" width="19.28125" style="0" customWidth="1"/>
    <col min="2" max="2" width="17.421875" style="0" customWidth="1"/>
    <col min="3" max="3" width="12.140625" style="0" customWidth="1"/>
    <col min="4" max="4" width="5.28125" style="0" bestFit="1" customWidth="1"/>
    <col min="5" max="6" width="17.421875" style="0" customWidth="1"/>
  </cols>
  <sheetData>
    <row r="1" spans="1:14" ht="21">
      <c r="A1" s="94" t="s">
        <v>155</v>
      </c>
      <c r="B1" s="94"/>
      <c r="C1" s="55"/>
      <c r="D1" s="55"/>
      <c r="E1" s="55"/>
      <c r="F1" s="55"/>
      <c r="G1" s="55"/>
      <c r="H1" s="55"/>
      <c r="I1" s="55"/>
      <c r="J1" s="55"/>
      <c r="K1" s="55"/>
      <c r="L1" s="55"/>
      <c r="M1" s="55"/>
      <c r="N1" s="55"/>
    </row>
    <row r="5" spans="1:6" ht="27.75" customHeight="1">
      <c r="A5" s="185" t="s">
        <v>156</v>
      </c>
      <c r="B5" s="92" t="s">
        <v>160</v>
      </c>
      <c r="C5" s="298" t="s">
        <v>157</v>
      </c>
      <c r="D5" s="299"/>
      <c r="E5" s="92" t="s">
        <v>158</v>
      </c>
      <c r="F5" s="92" t="s">
        <v>159</v>
      </c>
    </row>
    <row r="6" spans="1:6" ht="27.75" customHeight="1">
      <c r="A6" s="52" t="s">
        <v>176</v>
      </c>
      <c r="B6" s="32" t="s">
        <v>115</v>
      </c>
      <c r="C6" s="116">
        <v>50</v>
      </c>
      <c r="D6" s="117" t="s">
        <v>145</v>
      </c>
      <c r="E6" s="32" t="s">
        <v>161</v>
      </c>
      <c r="F6" s="32" t="s">
        <v>162</v>
      </c>
    </row>
    <row r="7" spans="1:6" ht="27.75" customHeight="1">
      <c r="A7" s="151"/>
      <c r="B7" s="151"/>
      <c r="C7" s="152"/>
      <c r="D7" s="153" t="s">
        <v>145</v>
      </c>
      <c r="E7" s="151"/>
      <c r="F7" s="151"/>
    </row>
    <row r="8" spans="1:6" ht="27.75" customHeight="1">
      <c r="A8" s="151"/>
      <c r="B8" s="151"/>
      <c r="C8" s="152"/>
      <c r="D8" s="153" t="s">
        <v>145</v>
      </c>
      <c r="E8" s="151"/>
      <c r="F8" s="151"/>
    </row>
    <row r="9" spans="1:6" ht="27.75" customHeight="1">
      <c r="A9" s="151"/>
      <c r="B9" s="151"/>
      <c r="C9" s="152"/>
      <c r="D9" s="153" t="s">
        <v>145</v>
      </c>
      <c r="E9" s="151"/>
      <c r="F9" s="151"/>
    </row>
    <row r="10" spans="1:6" ht="27.75" customHeight="1">
      <c r="A10" s="151"/>
      <c r="B10" s="151"/>
      <c r="C10" s="152"/>
      <c r="D10" s="153" t="s">
        <v>145</v>
      </c>
      <c r="E10" s="151"/>
      <c r="F10" s="151"/>
    </row>
    <row r="11" spans="1:6" ht="27.75" customHeight="1">
      <c r="A11" s="151"/>
      <c r="B11" s="151"/>
      <c r="C11" s="152"/>
      <c r="D11" s="153" t="s">
        <v>145</v>
      </c>
      <c r="E11" s="151"/>
      <c r="F11" s="151"/>
    </row>
    <row r="12" spans="1:6" ht="27.75" customHeight="1">
      <c r="A12" s="151"/>
      <c r="B12" s="151"/>
      <c r="C12" s="152"/>
      <c r="D12" s="153" t="s">
        <v>145</v>
      </c>
      <c r="E12" s="151"/>
      <c r="F12" s="151"/>
    </row>
    <row r="13" spans="1:6" ht="27.75" customHeight="1">
      <c r="A13" s="151"/>
      <c r="B13" s="151"/>
      <c r="C13" s="152"/>
      <c r="D13" s="153" t="s">
        <v>145</v>
      </c>
      <c r="E13" s="151"/>
      <c r="F13" s="151"/>
    </row>
    <row r="14" spans="1:6" ht="27.75" customHeight="1">
      <c r="A14" s="151"/>
      <c r="B14" s="151"/>
      <c r="C14" s="152"/>
      <c r="D14" s="153" t="s">
        <v>145</v>
      </c>
      <c r="E14" s="151"/>
      <c r="F14" s="151"/>
    </row>
    <row r="15" spans="1:6" ht="27.75" customHeight="1">
      <c r="A15" s="151"/>
      <c r="B15" s="151"/>
      <c r="C15" s="152"/>
      <c r="D15" s="153" t="s">
        <v>145</v>
      </c>
      <c r="E15" s="151"/>
      <c r="F15" s="151"/>
    </row>
    <row r="16" spans="1:6" ht="27.75" customHeight="1">
      <c r="A16" s="151"/>
      <c r="B16" s="151"/>
      <c r="C16" s="152"/>
      <c r="D16" s="153" t="s">
        <v>145</v>
      </c>
      <c r="E16" s="118"/>
      <c r="F16" s="151"/>
    </row>
    <row r="17" spans="1:6" ht="27.75" customHeight="1" thickBot="1">
      <c r="A17" s="154"/>
      <c r="B17" s="154"/>
      <c r="C17" s="155"/>
      <c r="D17" s="156" t="s">
        <v>145</v>
      </c>
      <c r="E17" s="154"/>
      <c r="F17" s="154"/>
    </row>
    <row r="18" spans="1:6" ht="27.75" customHeight="1">
      <c r="A18" s="300" t="s">
        <v>178</v>
      </c>
      <c r="B18" s="301"/>
      <c r="C18" s="26">
        <f>SUM(C7:C17)</f>
        <v>0</v>
      </c>
      <c r="D18" s="27" t="s">
        <v>145</v>
      </c>
      <c r="E18" s="58"/>
      <c r="F18" s="58"/>
    </row>
  </sheetData>
  <sheetProtection/>
  <mergeCells count="2">
    <mergeCell ref="C5:D5"/>
    <mergeCell ref="A18:B18"/>
  </mergeCells>
  <printOptions/>
  <pageMargins left="0.7" right="0.7" top="0.75" bottom="0.75" header="0.3" footer="0.3"/>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AZ31"/>
  <sheetViews>
    <sheetView showGridLines="0" tabSelected="1" view="pageBreakPreview" zoomScale="90" zoomScaleSheetLayoutView="90" workbookViewId="0" topLeftCell="A1">
      <selection activeCell="A1" sqref="A1"/>
    </sheetView>
  </sheetViews>
  <sheetFormatPr defaultColWidth="9.140625" defaultRowHeight="15"/>
  <cols>
    <col min="1" max="1" width="25.28125" style="169" customWidth="1"/>
    <col min="2" max="22" width="9.00390625" style="169" customWidth="1"/>
    <col min="23" max="16384" width="9.00390625" style="169" customWidth="1"/>
  </cols>
  <sheetData>
    <row r="1" spans="2:22" s="165" customFormat="1" ht="28.5">
      <c r="B1" s="194" t="s">
        <v>182</v>
      </c>
      <c r="D1" s="166"/>
      <c r="E1" s="167"/>
      <c r="F1" s="167"/>
      <c r="G1" s="166"/>
      <c r="J1" s="167"/>
      <c r="O1" s="167"/>
      <c r="T1" s="167"/>
      <c r="V1" s="168"/>
    </row>
    <row r="2" spans="5:20" ht="13.5">
      <c r="E2" s="170"/>
      <c r="F2" s="170"/>
      <c r="J2" s="170"/>
      <c r="O2" s="170"/>
      <c r="T2" s="170"/>
    </row>
    <row r="3" spans="2:20" ht="13.5">
      <c r="B3" s="169" t="s">
        <v>183</v>
      </c>
      <c r="E3" s="170"/>
      <c r="F3" s="170"/>
      <c r="J3" s="170"/>
      <c r="O3" s="170"/>
      <c r="T3" s="170"/>
    </row>
    <row r="4" spans="2:20" ht="13.5">
      <c r="B4" s="169" t="s">
        <v>219</v>
      </c>
      <c r="E4" s="170"/>
      <c r="F4" s="170"/>
      <c r="J4" s="170"/>
      <c r="O4" s="170"/>
      <c r="T4" s="170"/>
    </row>
    <row r="5" spans="5:20" ht="13.5">
      <c r="E5" s="170"/>
      <c r="F5" s="170"/>
      <c r="J5" s="170"/>
      <c r="O5" s="170"/>
      <c r="T5" s="170"/>
    </row>
    <row r="6" ht="13.5"/>
    <row r="7" spans="1:52" ht="27.75" customHeight="1">
      <c r="A7" s="186" t="s">
        <v>184</v>
      </c>
      <c r="B7" s="171">
        <v>2019</v>
      </c>
      <c r="C7" s="172">
        <f>+B7+1</f>
        <v>2020</v>
      </c>
      <c r="D7" s="172">
        <f>+C7+1</f>
        <v>2021</v>
      </c>
      <c r="E7" s="172">
        <f aca="true" t="shared" si="0" ref="E7:V7">+D7+1</f>
        <v>2022</v>
      </c>
      <c r="F7" s="172">
        <f t="shared" si="0"/>
        <v>2023</v>
      </c>
      <c r="G7" s="172">
        <f t="shared" si="0"/>
        <v>2024</v>
      </c>
      <c r="H7" s="172">
        <f t="shared" si="0"/>
        <v>2025</v>
      </c>
      <c r="I7" s="172">
        <f t="shared" si="0"/>
        <v>2026</v>
      </c>
      <c r="J7" s="172">
        <f>+I7+1</f>
        <v>2027</v>
      </c>
      <c r="K7" s="172">
        <f t="shared" si="0"/>
        <v>2028</v>
      </c>
      <c r="L7" s="172">
        <f t="shared" si="0"/>
        <v>2029</v>
      </c>
      <c r="M7" s="172">
        <f t="shared" si="0"/>
        <v>2030</v>
      </c>
      <c r="N7" s="172">
        <f t="shared" si="0"/>
        <v>2031</v>
      </c>
      <c r="O7" s="172">
        <f t="shared" si="0"/>
        <v>2032</v>
      </c>
      <c r="P7" s="172">
        <f t="shared" si="0"/>
        <v>2033</v>
      </c>
      <c r="Q7" s="172">
        <f t="shared" si="0"/>
        <v>2034</v>
      </c>
      <c r="R7" s="172">
        <f t="shared" si="0"/>
        <v>2035</v>
      </c>
      <c r="S7" s="172">
        <f t="shared" si="0"/>
        <v>2036</v>
      </c>
      <c r="T7" s="172">
        <f t="shared" si="0"/>
        <v>2037</v>
      </c>
      <c r="U7" s="172">
        <f t="shared" si="0"/>
        <v>2038</v>
      </c>
      <c r="V7" s="172">
        <f t="shared" si="0"/>
        <v>2039</v>
      </c>
      <c r="W7" s="173">
        <f aca="true" t="shared" si="1" ref="W7:AZ7">+V7+1</f>
        <v>2040</v>
      </c>
      <c r="X7" s="173">
        <f t="shared" si="1"/>
        <v>2041</v>
      </c>
      <c r="Y7" s="173">
        <f t="shared" si="1"/>
        <v>2042</v>
      </c>
      <c r="Z7" s="173">
        <f t="shared" si="1"/>
        <v>2043</v>
      </c>
      <c r="AA7" s="173">
        <f t="shared" si="1"/>
        <v>2044</v>
      </c>
      <c r="AB7" s="173">
        <f t="shared" si="1"/>
        <v>2045</v>
      </c>
      <c r="AC7" s="173">
        <f t="shared" si="1"/>
        <v>2046</v>
      </c>
      <c r="AD7" s="173">
        <f t="shared" si="1"/>
        <v>2047</v>
      </c>
      <c r="AE7" s="173">
        <f t="shared" si="1"/>
        <v>2048</v>
      </c>
      <c r="AF7" s="173">
        <f t="shared" si="1"/>
        <v>2049</v>
      </c>
      <c r="AG7" s="173">
        <f t="shared" si="1"/>
        <v>2050</v>
      </c>
      <c r="AH7" s="173">
        <f t="shared" si="1"/>
        <v>2051</v>
      </c>
      <c r="AI7" s="173">
        <f t="shared" si="1"/>
        <v>2052</v>
      </c>
      <c r="AJ7" s="173">
        <f t="shared" si="1"/>
        <v>2053</v>
      </c>
      <c r="AK7" s="173">
        <f t="shared" si="1"/>
        <v>2054</v>
      </c>
      <c r="AL7" s="173">
        <f t="shared" si="1"/>
        <v>2055</v>
      </c>
      <c r="AM7" s="173">
        <f t="shared" si="1"/>
        <v>2056</v>
      </c>
      <c r="AN7" s="173">
        <f t="shared" si="1"/>
        <v>2057</v>
      </c>
      <c r="AO7" s="173">
        <f t="shared" si="1"/>
        <v>2058</v>
      </c>
      <c r="AP7" s="173">
        <f t="shared" si="1"/>
        <v>2059</v>
      </c>
      <c r="AQ7" s="173">
        <f t="shared" si="1"/>
        <v>2060</v>
      </c>
      <c r="AR7" s="173">
        <f t="shared" si="1"/>
        <v>2061</v>
      </c>
      <c r="AS7" s="173">
        <f t="shared" si="1"/>
        <v>2062</v>
      </c>
      <c r="AT7" s="173">
        <f t="shared" si="1"/>
        <v>2063</v>
      </c>
      <c r="AU7" s="173">
        <f t="shared" si="1"/>
        <v>2064</v>
      </c>
      <c r="AV7" s="173">
        <f t="shared" si="1"/>
        <v>2065</v>
      </c>
      <c r="AW7" s="173">
        <f t="shared" si="1"/>
        <v>2066</v>
      </c>
      <c r="AX7" s="173">
        <f t="shared" si="1"/>
        <v>2067</v>
      </c>
      <c r="AY7" s="173">
        <f t="shared" si="1"/>
        <v>2068</v>
      </c>
      <c r="AZ7" s="173">
        <f t="shared" si="1"/>
        <v>2069</v>
      </c>
    </row>
    <row r="8" spans="1:52" s="170" customFormat="1" ht="27.75" customHeight="1">
      <c r="A8" s="186" t="s">
        <v>185</v>
      </c>
      <c r="B8" s="95" t="s">
        <v>186</v>
      </c>
      <c r="C8" s="147" t="s">
        <v>187</v>
      </c>
      <c r="D8" s="147" t="s">
        <v>188</v>
      </c>
      <c r="E8" s="147" t="s">
        <v>189</v>
      </c>
      <c r="F8" s="147" t="s">
        <v>190</v>
      </c>
      <c r="G8" s="147" t="s">
        <v>191</v>
      </c>
      <c r="H8" s="147" t="s">
        <v>192</v>
      </c>
      <c r="I8" s="147" t="s">
        <v>193</v>
      </c>
      <c r="J8" s="147" t="s">
        <v>194</v>
      </c>
      <c r="K8" s="147" t="s">
        <v>195</v>
      </c>
      <c r="L8" s="147" t="s">
        <v>196</v>
      </c>
      <c r="M8" s="147" t="s">
        <v>197</v>
      </c>
      <c r="N8" s="147" t="s">
        <v>198</v>
      </c>
      <c r="O8" s="147" t="s">
        <v>199</v>
      </c>
      <c r="P8" s="147" t="s">
        <v>200</v>
      </c>
      <c r="Q8" s="147" t="s">
        <v>201</v>
      </c>
      <c r="R8" s="147" t="s">
        <v>202</v>
      </c>
      <c r="S8" s="147" t="s">
        <v>203</v>
      </c>
      <c r="T8" s="147" t="s">
        <v>204</v>
      </c>
      <c r="U8" s="147" t="s">
        <v>205</v>
      </c>
      <c r="V8" s="147" t="s">
        <v>206</v>
      </c>
      <c r="W8" s="147" t="s">
        <v>226</v>
      </c>
      <c r="X8" s="147" t="s">
        <v>227</v>
      </c>
      <c r="Y8" s="147" t="s">
        <v>228</v>
      </c>
      <c r="Z8" s="147" t="s">
        <v>229</v>
      </c>
      <c r="AA8" s="147" t="s">
        <v>230</v>
      </c>
      <c r="AB8" s="147" t="s">
        <v>231</v>
      </c>
      <c r="AC8" s="147" t="s">
        <v>232</v>
      </c>
      <c r="AD8" s="147" t="s">
        <v>233</v>
      </c>
      <c r="AE8" s="147" t="s">
        <v>234</v>
      </c>
      <c r="AF8" s="147" t="s">
        <v>235</v>
      </c>
      <c r="AG8" s="147" t="s">
        <v>236</v>
      </c>
      <c r="AH8" s="147" t="s">
        <v>237</v>
      </c>
      <c r="AI8" s="147" t="s">
        <v>238</v>
      </c>
      <c r="AJ8" s="147" t="s">
        <v>239</v>
      </c>
      <c r="AK8" s="147" t="s">
        <v>240</v>
      </c>
      <c r="AL8" s="147" t="s">
        <v>241</v>
      </c>
      <c r="AM8" s="147" t="s">
        <v>242</v>
      </c>
      <c r="AN8" s="147" t="s">
        <v>243</v>
      </c>
      <c r="AO8" s="147" t="s">
        <v>244</v>
      </c>
      <c r="AP8" s="147" t="s">
        <v>245</v>
      </c>
      <c r="AQ8" s="147" t="s">
        <v>246</v>
      </c>
      <c r="AR8" s="147" t="s">
        <v>247</v>
      </c>
      <c r="AS8" s="147" t="s">
        <v>248</v>
      </c>
      <c r="AT8" s="147" t="s">
        <v>249</v>
      </c>
      <c r="AU8" s="147" t="s">
        <v>250</v>
      </c>
      <c r="AV8" s="147" t="s">
        <v>251</v>
      </c>
      <c r="AW8" s="147" t="s">
        <v>252</v>
      </c>
      <c r="AX8" s="147" t="s">
        <v>253</v>
      </c>
      <c r="AY8" s="147" t="s">
        <v>254</v>
      </c>
      <c r="AZ8" s="147" t="s">
        <v>255</v>
      </c>
    </row>
    <row r="9" spans="1:52" ht="27.75" customHeight="1">
      <c r="A9" s="185" t="s">
        <v>220</v>
      </c>
      <c r="B9" s="172">
        <v>0</v>
      </c>
      <c r="C9" s="173">
        <f>+B9+1</f>
        <v>1</v>
      </c>
      <c r="D9" s="173">
        <f aca="true" t="shared" si="2" ref="D9:V13">+C9+1</f>
        <v>2</v>
      </c>
      <c r="E9" s="173">
        <f t="shared" si="2"/>
        <v>3</v>
      </c>
      <c r="F9" s="173">
        <f t="shared" si="2"/>
        <v>4</v>
      </c>
      <c r="G9" s="173">
        <f t="shared" si="2"/>
        <v>5</v>
      </c>
      <c r="H9" s="173">
        <f t="shared" si="2"/>
        <v>6</v>
      </c>
      <c r="I9" s="173">
        <f t="shared" si="2"/>
        <v>7</v>
      </c>
      <c r="J9" s="173">
        <f>+I9+1</f>
        <v>8</v>
      </c>
      <c r="K9" s="173">
        <f t="shared" si="2"/>
        <v>9</v>
      </c>
      <c r="L9" s="173">
        <f t="shared" si="2"/>
        <v>10</v>
      </c>
      <c r="M9" s="173">
        <f t="shared" si="2"/>
        <v>11</v>
      </c>
      <c r="N9" s="173">
        <f t="shared" si="2"/>
        <v>12</v>
      </c>
      <c r="O9" s="173">
        <f t="shared" si="2"/>
        <v>13</v>
      </c>
      <c r="P9" s="173">
        <f t="shared" si="2"/>
        <v>14</v>
      </c>
      <c r="Q9" s="173">
        <f t="shared" si="2"/>
        <v>15</v>
      </c>
      <c r="R9" s="173">
        <f t="shared" si="2"/>
        <v>16</v>
      </c>
      <c r="S9" s="173">
        <f t="shared" si="2"/>
        <v>17</v>
      </c>
      <c r="T9" s="173">
        <f t="shared" si="2"/>
        <v>18</v>
      </c>
      <c r="U9" s="173">
        <f t="shared" si="2"/>
        <v>19</v>
      </c>
      <c r="V9" s="173">
        <f t="shared" si="2"/>
        <v>20</v>
      </c>
      <c r="W9" s="173">
        <f aca="true" t="shared" si="3" ref="W9:AZ9">+V9+1</f>
        <v>21</v>
      </c>
      <c r="X9" s="173">
        <f t="shared" si="3"/>
        <v>22</v>
      </c>
      <c r="Y9" s="173">
        <f t="shared" si="3"/>
        <v>23</v>
      </c>
      <c r="Z9" s="173">
        <f t="shared" si="3"/>
        <v>24</v>
      </c>
      <c r="AA9" s="173">
        <f t="shared" si="3"/>
        <v>25</v>
      </c>
      <c r="AB9" s="173">
        <f t="shared" si="3"/>
        <v>26</v>
      </c>
      <c r="AC9" s="173">
        <f t="shared" si="3"/>
        <v>27</v>
      </c>
      <c r="AD9" s="173">
        <f t="shared" si="3"/>
        <v>28</v>
      </c>
      <c r="AE9" s="173">
        <f t="shared" si="3"/>
        <v>29</v>
      </c>
      <c r="AF9" s="173">
        <f t="shared" si="3"/>
        <v>30</v>
      </c>
      <c r="AG9" s="173">
        <f t="shared" si="3"/>
        <v>31</v>
      </c>
      <c r="AH9" s="173">
        <f t="shared" si="3"/>
        <v>32</v>
      </c>
      <c r="AI9" s="173">
        <f t="shared" si="3"/>
        <v>33</v>
      </c>
      <c r="AJ9" s="173">
        <f t="shared" si="3"/>
        <v>34</v>
      </c>
      <c r="AK9" s="173">
        <f t="shared" si="3"/>
        <v>35</v>
      </c>
      <c r="AL9" s="173">
        <f t="shared" si="3"/>
        <v>36</v>
      </c>
      <c r="AM9" s="173">
        <f t="shared" si="3"/>
        <v>37</v>
      </c>
      <c r="AN9" s="173">
        <f t="shared" si="3"/>
        <v>38</v>
      </c>
      <c r="AO9" s="173">
        <f t="shared" si="3"/>
        <v>39</v>
      </c>
      <c r="AP9" s="173">
        <f t="shared" si="3"/>
        <v>40</v>
      </c>
      <c r="AQ9" s="173">
        <f t="shared" si="3"/>
        <v>41</v>
      </c>
      <c r="AR9" s="173">
        <f t="shared" si="3"/>
        <v>42</v>
      </c>
      <c r="AS9" s="173">
        <f t="shared" si="3"/>
        <v>43</v>
      </c>
      <c r="AT9" s="173">
        <f t="shared" si="3"/>
        <v>44</v>
      </c>
      <c r="AU9" s="173">
        <f t="shared" si="3"/>
        <v>45</v>
      </c>
      <c r="AV9" s="173">
        <f t="shared" si="3"/>
        <v>46</v>
      </c>
      <c r="AW9" s="173">
        <f t="shared" si="3"/>
        <v>47</v>
      </c>
      <c r="AX9" s="173">
        <f t="shared" si="3"/>
        <v>48</v>
      </c>
      <c r="AY9" s="173">
        <f t="shared" si="3"/>
        <v>49</v>
      </c>
      <c r="AZ9" s="173">
        <f t="shared" si="3"/>
        <v>50</v>
      </c>
    </row>
    <row r="10" spans="1:52" ht="27.75" customHeight="1">
      <c r="A10" s="185" t="s">
        <v>221</v>
      </c>
      <c r="B10" s="172">
        <v>0</v>
      </c>
      <c r="C10" s="173">
        <f>+B10+1</f>
        <v>1</v>
      </c>
      <c r="D10" s="173">
        <f t="shared" si="2"/>
        <v>2</v>
      </c>
      <c r="E10" s="173">
        <f t="shared" si="2"/>
        <v>3</v>
      </c>
      <c r="F10" s="173">
        <f t="shared" si="2"/>
        <v>4</v>
      </c>
      <c r="G10" s="173">
        <f t="shared" si="2"/>
        <v>5</v>
      </c>
      <c r="H10" s="173">
        <f t="shared" si="2"/>
        <v>6</v>
      </c>
      <c r="I10" s="173">
        <f t="shared" si="2"/>
        <v>7</v>
      </c>
      <c r="J10" s="173">
        <f>+I10+1</f>
        <v>8</v>
      </c>
      <c r="K10" s="173">
        <f t="shared" si="2"/>
        <v>9</v>
      </c>
      <c r="L10" s="173">
        <f t="shared" si="2"/>
        <v>10</v>
      </c>
      <c r="M10" s="173">
        <f t="shared" si="2"/>
        <v>11</v>
      </c>
      <c r="N10" s="173">
        <f t="shared" si="2"/>
        <v>12</v>
      </c>
      <c r="O10" s="173">
        <f t="shared" si="2"/>
        <v>13</v>
      </c>
      <c r="P10" s="173">
        <f t="shared" si="2"/>
        <v>14</v>
      </c>
      <c r="Q10" s="173">
        <f t="shared" si="2"/>
        <v>15</v>
      </c>
      <c r="R10" s="173">
        <f t="shared" si="2"/>
        <v>16</v>
      </c>
      <c r="S10" s="173">
        <f t="shared" si="2"/>
        <v>17</v>
      </c>
      <c r="T10" s="173">
        <f t="shared" si="2"/>
        <v>18</v>
      </c>
      <c r="U10" s="173">
        <f t="shared" si="2"/>
        <v>19</v>
      </c>
      <c r="V10" s="173">
        <f t="shared" si="2"/>
        <v>20</v>
      </c>
      <c r="W10" s="173">
        <f aca="true" t="shared" si="4" ref="W10:AZ10">+V10+1</f>
        <v>21</v>
      </c>
      <c r="X10" s="173">
        <f t="shared" si="4"/>
        <v>22</v>
      </c>
      <c r="Y10" s="173">
        <f t="shared" si="4"/>
        <v>23</v>
      </c>
      <c r="Z10" s="173">
        <f t="shared" si="4"/>
        <v>24</v>
      </c>
      <c r="AA10" s="173">
        <f t="shared" si="4"/>
        <v>25</v>
      </c>
      <c r="AB10" s="173">
        <f t="shared" si="4"/>
        <v>26</v>
      </c>
      <c r="AC10" s="173">
        <f t="shared" si="4"/>
        <v>27</v>
      </c>
      <c r="AD10" s="173">
        <f t="shared" si="4"/>
        <v>28</v>
      </c>
      <c r="AE10" s="173">
        <f t="shared" si="4"/>
        <v>29</v>
      </c>
      <c r="AF10" s="173">
        <f t="shared" si="4"/>
        <v>30</v>
      </c>
      <c r="AG10" s="173">
        <f t="shared" si="4"/>
        <v>31</v>
      </c>
      <c r="AH10" s="173">
        <f t="shared" si="4"/>
        <v>32</v>
      </c>
      <c r="AI10" s="173">
        <f t="shared" si="4"/>
        <v>33</v>
      </c>
      <c r="AJ10" s="173">
        <f t="shared" si="4"/>
        <v>34</v>
      </c>
      <c r="AK10" s="173">
        <f t="shared" si="4"/>
        <v>35</v>
      </c>
      <c r="AL10" s="173">
        <f t="shared" si="4"/>
        <v>36</v>
      </c>
      <c r="AM10" s="173">
        <f t="shared" si="4"/>
        <v>37</v>
      </c>
      <c r="AN10" s="173">
        <f t="shared" si="4"/>
        <v>38</v>
      </c>
      <c r="AO10" s="173">
        <f t="shared" si="4"/>
        <v>39</v>
      </c>
      <c r="AP10" s="173">
        <f t="shared" si="4"/>
        <v>40</v>
      </c>
      <c r="AQ10" s="173">
        <f t="shared" si="4"/>
        <v>41</v>
      </c>
      <c r="AR10" s="173">
        <f t="shared" si="4"/>
        <v>42</v>
      </c>
      <c r="AS10" s="173">
        <f t="shared" si="4"/>
        <v>43</v>
      </c>
      <c r="AT10" s="173">
        <f t="shared" si="4"/>
        <v>44</v>
      </c>
      <c r="AU10" s="173">
        <f t="shared" si="4"/>
        <v>45</v>
      </c>
      <c r="AV10" s="173">
        <f t="shared" si="4"/>
        <v>46</v>
      </c>
      <c r="AW10" s="173">
        <f t="shared" si="4"/>
        <v>47</v>
      </c>
      <c r="AX10" s="173">
        <f t="shared" si="4"/>
        <v>48</v>
      </c>
      <c r="AY10" s="173">
        <f t="shared" si="4"/>
        <v>49</v>
      </c>
      <c r="AZ10" s="173">
        <f t="shared" si="4"/>
        <v>50</v>
      </c>
    </row>
    <row r="11" spans="1:52" ht="27.75" customHeight="1">
      <c r="A11" s="185" t="s">
        <v>207</v>
      </c>
      <c r="B11" s="172">
        <v>0</v>
      </c>
      <c r="C11" s="173">
        <f>+B11+1</f>
        <v>1</v>
      </c>
      <c r="D11" s="173">
        <f t="shared" si="2"/>
        <v>2</v>
      </c>
      <c r="E11" s="173">
        <f t="shared" si="2"/>
        <v>3</v>
      </c>
      <c r="F11" s="173">
        <f t="shared" si="2"/>
        <v>4</v>
      </c>
      <c r="G11" s="173">
        <f t="shared" si="2"/>
        <v>5</v>
      </c>
      <c r="H11" s="173">
        <f t="shared" si="2"/>
        <v>6</v>
      </c>
      <c r="I11" s="173">
        <f t="shared" si="2"/>
        <v>7</v>
      </c>
      <c r="J11" s="173">
        <f>+I11+1</f>
        <v>8</v>
      </c>
      <c r="K11" s="173">
        <f t="shared" si="2"/>
        <v>9</v>
      </c>
      <c r="L11" s="173">
        <f t="shared" si="2"/>
        <v>10</v>
      </c>
      <c r="M11" s="173">
        <f t="shared" si="2"/>
        <v>11</v>
      </c>
      <c r="N11" s="173">
        <f t="shared" si="2"/>
        <v>12</v>
      </c>
      <c r="O11" s="173">
        <f t="shared" si="2"/>
        <v>13</v>
      </c>
      <c r="P11" s="173">
        <f t="shared" si="2"/>
        <v>14</v>
      </c>
      <c r="Q11" s="173">
        <f t="shared" si="2"/>
        <v>15</v>
      </c>
      <c r="R11" s="173">
        <f t="shared" si="2"/>
        <v>16</v>
      </c>
      <c r="S11" s="173">
        <f t="shared" si="2"/>
        <v>17</v>
      </c>
      <c r="T11" s="173">
        <f t="shared" si="2"/>
        <v>18</v>
      </c>
      <c r="U11" s="173">
        <f t="shared" si="2"/>
        <v>19</v>
      </c>
      <c r="V11" s="173">
        <f t="shared" si="2"/>
        <v>20</v>
      </c>
      <c r="W11" s="173">
        <f aca="true" t="shared" si="5" ref="W11:AZ11">+V11+1</f>
        <v>21</v>
      </c>
      <c r="X11" s="173">
        <f t="shared" si="5"/>
        <v>22</v>
      </c>
      <c r="Y11" s="173">
        <f t="shared" si="5"/>
        <v>23</v>
      </c>
      <c r="Z11" s="173">
        <f t="shared" si="5"/>
        <v>24</v>
      </c>
      <c r="AA11" s="173">
        <f t="shared" si="5"/>
        <v>25</v>
      </c>
      <c r="AB11" s="173">
        <f t="shared" si="5"/>
        <v>26</v>
      </c>
      <c r="AC11" s="173">
        <f t="shared" si="5"/>
        <v>27</v>
      </c>
      <c r="AD11" s="173">
        <f t="shared" si="5"/>
        <v>28</v>
      </c>
      <c r="AE11" s="173">
        <f t="shared" si="5"/>
        <v>29</v>
      </c>
      <c r="AF11" s="173">
        <f t="shared" si="5"/>
        <v>30</v>
      </c>
      <c r="AG11" s="173">
        <f t="shared" si="5"/>
        <v>31</v>
      </c>
      <c r="AH11" s="173">
        <f t="shared" si="5"/>
        <v>32</v>
      </c>
      <c r="AI11" s="173">
        <f t="shared" si="5"/>
        <v>33</v>
      </c>
      <c r="AJ11" s="173">
        <f t="shared" si="5"/>
        <v>34</v>
      </c>
      <c r="AK11" s="173">
        <f t="shared" si="5"/>
        <v>35</v>
      </c>
      <c r="AL11" s="173">
        <f t="shared" si="5"/>
        <v>36</v>
      </c>
      <c r="AM11" s="173">
        <f t="shared" si="5"/>
        <v>37</v>
      </c>
      <c r="AN11" s="173">
        <f t="shared" si="5"/>
        <v>38</v>
      </c>
      <c r="AO11" s="173">
        <f t="shared" si="5"/>
        <v>39</v>
      </c>
      <c r="AP11" s="173">
        <f t="shared" si="5"/>
        <v>40</v>
      </c>
      <c r="AQ11" s="173">
        <f t="shared" si="5"/>
        <v>41</v>
      </c>
      <c r="AR11" s="173">
        <f t="shared" si="5"/>
        <v>42</v>
      </c>
      <c r="AS11" s="173">
        <f t="shared" si="5"/>
        <v>43</v>
      </c>
      <c r="AT11" s="173">
        <f t="shared" si="5"/>
        <v>44</v>
      </c>
      <c r="AU11" s="173">
        <f t="shared" si="5"/>
        <v>45</v>
      </c>
      <c r="AV11" s="173">
        <f t="shared" si="5"/>
        <v>46</v>
      </c>
      <c r="AW11" s="173">
        <f t="shared" si="5"/>
        <v>47</v>
      </c>
      <c r="AX11" s="173">
        <f t="shared" si="5"/>
        <v>48</v>
      </c>
      <c r="AY11" s="173">
        <f t="shared" si="5"/>
        <v>49</v>
      </c>
      <c r="AZ11" s="173">
        <f t="shared" si="5"/>
        <v>50</v>
      </c>
    </row>
    <row r="12" spans="1:52" ht="27.75" customHeight="1">
      <c r="A12" s="185" t="s">
        <v>207</v>
      </c>
      <c r="B12" s="172">
        <v>0</v>
      </c>
      <c r="C12" s="173">
        <f>+B12+1</f>
        <v>1</v>
      </c>
      <c r="D12" s="173">
        <f t="shared" si="2"/>
        <v>2</v>
      </c>
      <c r="E12" s="173">
        <f t="shared" si="2"/>
        <v>3</v>
      </c>
      <c r="F12" s="173">
        <f t="shared" si="2"/>
        <v>4</v>
      </c>
      <c r="G12" s="173">
        <f t="shared" si="2"/>
        <v>5</v>
      </c>
      <c r="H12" s="173">
        <f t="shared" si="2"/>
        <v>6</v>
      </c>
      <c r="I12" s="173">
        <f t="shared" si="2"/>
        <v>7</v>
      </c>
      <c r="J12" s="173">
        <f>+I12+1</f>
        <v>8</v>
      </c>
      <c r="K12" s="173">
        <f t="shared" si="2"/>
        <v>9</v>
      </c>
      <c r="L12" s="173">
        <f t="shared" si="2"/>
        <v>10</v>
      </c>
      <c r="M12" s="173">
        <f t="shared" si="2"/>
        <v>11</v>
      </c>
      <c r="N12" s="173">
        <f t="shared" si="2"/>
        <v>12</v>
      </c>
      <c r="O12" s="173">
        <f t="shared" si="2"/>
        <v>13</v>
      </c>
      <c r="P12" s="173">
        <f t="shared" si="2"/>
        <v>14</v>
      </c>
      <c r="Q12" s="173">
        <f t="shared" si="2"/>
        <v>15</v>
      </c>
      <c r="R12" s="173">
        <f t="shared" si="2"/>
        <v>16</v>
      </c>
      <c r="S12" s="173">
        <f t="shared" si="2"/>
        <v>17</v>
      </c>
      <c r="T12" s="173">
        <f t="shared" si="2"/>
        <v>18</v>
      </c>
      <c r="U12" s="173">
        <f t="shared" si="2"/>
        <v>19</v>
      </c>
      <c r="V12" s="173">
        <f t="shared" si="2"/>
        <v>20</v>
      </c>
      <c r="W12" s="173">
        <f aca="true" t="shared" si="6" ref="W12:AZ12">+V12+1</f>
        <v>21</v>
      </c>
      <c r="X12" s="173">
        <f t="shared" si="6"/>
        <v>22</v>
      </c>
      <c r="Y12" s="173">
        <f t="shared" si="6"/>
        <v>23</v>
      </c>
      <c r="Z12" s="173">
        <f t="shared" si="6"/>
        <v>24</v>
      </c>
      <c r="AA12" s="173">
        <f t="shared" si="6"/>
        <v>25</v>
      </c>
      <c r="AB12" s="173">
        <f t="shared" si="6"/>
        <v>26</v>
      </c>
      <c r="AC12" s="173">
        <f t="shared" si="6"/>
        <v>27</v>
      </c>
      <c r="AD12" s="173">
        <f t="shared" si="6"/>
        <v>28</v>
      </c>
      <c r="AE12" s="173">
        <f t="shared" si="6"/>
        <v>29</v>
      </c>
      <c r="AF12" s="173">
        <f t="shared" si="6"/>
        <v>30</v>
      </c>
      <c r="AG12" s="173">
        <f t="shared" si="6"/>
        <v>31</v>
      </c>
      <c r="AH12" s="173">
        <f t="shared" si="6"/>
        <v>32</v>
      </c>
      <c r="AI12" s="173">
        <f t="shared" si="6"/>
        <v>33</v>
      </c>
      <c r="AJ12" s="173">
        <f t="shared" si="6"/>
        <v>34</v>
      </c>
      <c r="AK12" s="173">
        <f t="shared" si="6"/>
        <v>35</v>
      </c>
      <c r="AL12" s="173">
        <f t="shared" si="6"/>
        <v>36</v>
      </c>
      <c r="AM12" s="173">
        <f t="shared" si="6"/>
        <v>37</v>
      </c>
      <c r="AN12" s="173">
        <f t="shared" si="6"/>
        <v>38</v>
      </c>
      <c r="AO12" s="173">
        <f t="shared" si="6"/>
        <v>39</v>
      </c>
      <c r="AP12" s="173">
        <f t="shared" si="6"/>
        <v>40</v>
      </c>
      <c r="AQ12" s="173">
        <f t="shared" si="6"/>
        <v>41</v>
      </c>
      <c r="AR12" s="173">
        <f t="shared" si="6"/>
        <v>42</v>
      </c>
      <c r="AS12" s="173">
        <f t="shared" si="6"/>
        <v>43</v>
      </c>
      <c r="AT12" s="173">
        <f t="shared" si="6"/>
        <v>44</v>
      </c>
      <c r="AU12" s="173">
        <f t="shared" si="6"/>
        <v>45</v>
      </c>
      <c r="AV12" s="173">
        <f t="shared" si="6"/>
        <v>46</v>
      </c>
      <c r="AW12" s="173">
        <f t="shared" si="6"/>
        <v>47</v>
      </c>
      <c r="AX12" s="173">
        <f t="shared" si="6"/>
        <v>48</v>
      </c>
      <c r="AY12" s="173">
        <f t="shared" si="6"/>
        <v>49</v>
      </c>
      <c r="AZ12" s="173">
        <f t="shared" si="6"/>
        <v>50</v>
      </c>
    </row>
    <row r="13" spans="1:52" ht="27.75" customHeight="1">
      <c r="A13" s="185" t="s">
        <v>207</v>
      </c>
      <c r="B13" s="172">
        <v>0</v>
      </c>
      <c r="C13" s="173">
        <f>+B13+1</f>
        <v>1</v>
      </c>
      <c r="D13" s="173">
        <f t="shared" si="2"/>
        <v>2</v>
      </c>
      <c r="E13" s="173">
        <f t="shared" si="2"/>
        <v>3</v>
      </c>
      <c r="F13" s="173">
        <f t="shared" si="2"/>
        <v>4</v>
      </c>
      <c r="G13" s="173">
        <f t="shared" si="2"/>
        <v>5</v>
      </c>
      <c r="H13" s="173">
        <f t="shared" si="2"/>
        <v>6</v>
      </c>
      <c r="I13" s="173">
        <f t="shared" si="2"/>
        <v>7</v>
      </c>
      <c r="J13" s="173">
        <f>+I13+1</f>
        <v>8</v>
      </c>
      <c r="K13" s="173">
        <f t="shared" si="2"/>
        <v>9</v>
      </c>
      <c r="L13" s="173">
        <f t="shared" si="2"/>
        <v>10</v>
      </c>
      <c r="M13" s="173">
        <f t="shared" si="2"/>
        <v>11</v>
      </c>
      <c r="N13" s="173">
        <f t="shared" si="2"/>
        <v>12</v>
      </c>
      <c r="O13" s="173">
        <f t="shared" si="2"/>
        <v>13</v>
      </c>
      <c r="P13" s="173">
        <f t="shared" si="2"/>
        <v>14</v>
      </c>
      <c r="Q13" s="173">
        <f t="shared" si="2"/>
        <v>15</v>
      </c>
      <c r="R13" s="173">
        <f t="shared" si="2"/>
        <v>16</v>
      </c>
      <c r="S13" s="173">
        <f t="shared" si="2"/>
        <v>17</v>
      </c>
      <c r="T13" s="173">
        <f t="shared" si="2"/>
        <v>18</v>
      </c>
      <c r="U13" s="173">
        <f t="shared" si="2"/>
        <v>19</v>
      </c>
      <c r="V13" s="173">
        <f t="shared" si="2"/>
        <v>20</v>
      </c>
      <c r="W13" s="173">
        <f aca="true" t="shared" si="7" ref="W13:AZ13">+V13+1</f>
        <v>21</v>
      </c>
      <c r="X13" s="173">
        <f t="shared" si="7"/>
        <v>22</v>
      </c>
      <c r="Y13" s="173">
        <f t="shared" si="7"/>
        <v>23</v>
      </c>
      <c r="Z13" s="173">
        <f t="shared" si="7"/>
        <v>24</v>
      </c>
      <c r="AA13" s="173">
        <f t="shared" si="7"/>
        <v>25</v>
      </c>
      <c r="AB13" s="173">
        <f t="shared" si="7"/>
        <v>26</v>
      </c>
      <c r="AC13" s="173">
        <f t="shared" si="7"/>
        <v>27</v>
      </c>
      <c r="AD13" s="173">
        <f t="shared" si="7"/>
        <v>28</v>
      </c>
      <c r="AE13" s="173">
        <f t="shared" si="7"/>
        <v>29</v>
      </c>
      <c r="AF13" s="173">
        <f t="shared" si="7"/>
        <v>30</v>
      </c>
      <c r="AG13" s="173">
        <f t="shared" si="7"/>
        <v>31</v>
      </c>
      <c r="AH13" s="173">
        <f t="shared" si="7"/>
        <v>32</v>
      </c>
      <c r="AI13" s="173">
        <f t="shared" si="7"/>
        <v>33</v>
      </c>
      <c r="AJ13" s="173">
        <f t="shared" si="7"/>
        <v>34</v>
      </c>
      <c r="AK13" s="173">
        <f t="shared" si="7"/>
        <v>35</v>
      </c>
      <c r="AL13" s="173">
        <f t="shared" si="7"/>
        <v>36</v>
      </c>
      <c r="AM13" s="173">
        <f t="shared" si="7"/>
        <v>37</v>
      </c>
      <c r="AN13" s="173">
        <f t="shared" si="7"/>
        <v>38</v>
      </c>
      <c r="AO13" s="173">
        <f t="shared" si="7"/>
        <v>39</v>
      </c>
      <c r="AP13" s="173">
        <f t="shared" si="7"/>
        <v>40</v>
      </c>
      <c r="AQ13" s="173">
        <f t="shared" si="7"/>
        <v>41</v>
      </c>
      <c r="AR13" s="173">
        <f t="shared" si="7"/>
        <v>42</v>
      </c>
      <c r="AS13" s="173">
        <f t="shared" si="7"/>
        <v>43</v>
      </c>
      <c r="AT13" s="173">
        <f t="shared" si="7"/>
        <v>44</v>
      </c>
      <c r="AU13" s="173">
        <f t="shared" si="7"/>
        <v>45</v>
      </c>
      <c r="AV13" s="173">
        <f t="shared" si="7"/>
        <v>46</v>
      </c>
      <c r="AW13" s="173">
        <f t="shared" si="7"/>
        <v>47</v>
      </c>
      <c r="AX13" s="173">
        <f t="shared" si="7"/>
        <v>48</v>
      </c>
      <c r="AY13" s="173">
        <f t="shared" si="7"/>
        <v>49</v>
      </c>
      <c r="AZ13" s="173">
        <f t="shared" si="7"/>
        <v>50</v>
      </c>
    </row>
    <row r="14" spans="1:52" ht="102" customHeight="1">
      <c r="A14" s="187" t="s">
        <v>208</v>
      </c>
      <c r="B14" s="174"/>
      <c r="C14" s="174"/>
      <c r="D14" s="174"/>
      <c r="E14" s="174"/>
      <c r="F14" s="174"/>
      <c r="G14" s="174"/>
      <c r="H14" s="174"/>
      <c r="I14" s="174"/>
      <c r="J14" s="174"/>
      <c r="K14" s="174"/>
      <c r="L14" s="174"/>
      <c r="M14" s="174"/>
      <c r="N14" s="174"/>
      <c r="O14" s="174"/>
      <c r="P14" s="174"/>
      <c r="Q14" s="174"/>
      <c r="R14" s="174"/>
      <c r="S14" s="174"/>
      <c r="T14" s="174"/>
      <c r="U14" s="174"/>
      <c r="V14" s="174"/>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row>
    <row r="15" spans="1:52" ht="27.75" customHeight="1">
      <c r="A15" s="185" t="s">
        <v>222</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row>
    <row r="16" spans="1:52" ht="27.75" customHeight="1">
      <c r="A16" s="185" t="s">
        <v>223</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row>
    <row r="17" spans="1:52" ht="27.75" customHeight="1" thickBot="1">
      <c r="A17" s="188" t="s">
        <v>224</v>
      </c>
      <c r="B17" s="196"/>
      <c r="C17" s="196"/>
      <c r="D17" s="196"/>
      <c r="E17" s="196"/>
      <c r="F17" s="196"/>
      <c r="G17" s="196"/>
      <c r="H17" s="196"/>
      <c r="I17" s="196"/>
      <c r="J17" s="196"/>
      <c r="K17" s="196"/>
      <c r="L17" s="196"/>
      <c r="M17" s="196"/>
      <c r="N17" s="196"/>
      <c r="O17" s="196"/>
      <c r="P17" s="196"/>
      <c r="Q17" s="196"/>
      <c r="R17" s="196"/>
      <c r="S17" s="196"/>
      <c r="T17" s="196"/>
      <c r="U17" s="196"/>
      <c r="V17" s="196"/>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row>
    <row r="18" spans="1:52" ht="27.75" customHeight="1" thickBot="1">
      <c r="A18" s="189" t="s">
        <v>209</v>
      </c>
      <c r="B18" s="176">
        <f>SUM(B15:B17)</f>
        <v>0</v>
      </c>
      <c r="C18" s="176">
        <f aca="true" t="shared" si="8" ref="C18:V18">SUM(C15:C17)</f>
        <v>0</v>
      </c>
      <c r="D18" s="176">
        <f t="shared" si="8"/>
        <v>0</v>
      </c>
      <c r="E18" s="176">
        <f t="shared" si="8"/>
        <v>0</v>
      </c>
      <c r="F18" s="176">
        <f t="shared" si="8"/>
        <v>0</v>
      </c>
      <c r="G18" s="176">
        <f t="shared" si="8"/>
        <v>0</v>
      </c>
      <c r="H18" s="176">
        <f t="shared" si="8"/>
        <v>0</v>
      </c>
      <c r="I18" s="176">
        <f t="shared" si="8"/>
        <v>0</v>
      </c>
      <c r="J18" s="176">
        <f t="shared" si="8"/>
        <v>0</v>
      </c>
      <c r="K18" s="176">
        <f t="shared" si="8"/>
        <v>0</v>
      </c>
      <c r="L18" s="176">
        <f>SUM(L15:L17)</f>
        <v>0</v>
      </c>
      <c r="M18" s="176">
        <f t="shared" si="8"/>
        <v>0</v>
      </c>
      <c r="N18" s="176">
        <f t="shared" si="8"/>
        <v>0</v>
      </c>
      <c r="O18" s="176">
        <f t="shared" si="8"/>
        <v>0</v>
      </c>
      <c r="P18" s="176">
        <f t="shared" si="8"/>
        <v>0</v>
      </c>
      <c r="Q18" s="176">
        <f t="shared" si="8"/>
        <v>0</v>
      </c>
      <c r="R18" s="176">
        <f t="shared" si="8"/>
        <v>0</v>
      </c>
      <c r="S18" s="176">
        <f t="shared" si="8"/>
        <v>0</v>
      </c>
      <c r="T18" s="176">
        <f t="shared" si="8"/>
        <v>0</v>
      </c>
      <c r="U18" s="176">
        <f t="shared" si="8"/>
        <v>0</v>
      </c>
      <c r="V18" s="176">
        <f t="shared" si="8"/>
        <v>0</v>
      </c>
      <c r="W18" s="182">
        <f aca="true" t="shared" si="9" ref="W18:AO18">SUM(W15:W17)</f>
        <v>0</v>
      </c>
      <c r="X18" s="182">
        <f t="shared" si="9"/>
        <v>0</v>
      </c>
      <c r="Y18" s="182">
        <f t="shared" si="9"/>
        <v>0</v>
      </c>
      <c r="Z18" s="182">
        <f t="shared" si="9"/>
        <v>0</v>
      </c>
      <c r="AA18" s="182">
        <f t="shared" si="9"/>
        <v>0</v>
      </c>
      <c r="AB18" s="182">
        <f t="shared" si="9"/>
        <v>0</v>
      </c>
      <c r="AC18" s="182">
        <f t="shared" si="9"/>
        <v>0</v>
      </c>
      <c r="AD18" s="182">
        <f t="shared" si="9"/>
        <v>0</v>
      </c>
      <c r="AE18" s="182">
        <f t="shared" si="9"/>
        <v>0</v>
      </c>
      <c r="AF18" s="182">
        <f t="shared" si="9"/>
        <v>0</v>
      </c>
      <c r="AG18" s="182">
        <f t="shared" si="9"/>
        <v>0</v>
      </c>
      <c r="AH18" s="182">
        <f t="shared" si="9"/>
        <v>0</v>
      </c>
      <c r="AI18" s="182">
        <f t="shared" si="9"/>
        <v>0</v>
      </c>
      <c r="AJ18" s="182">
        <f t="shared" si="9"/>
        <v>0</v>
      </c>
      <c r="AK18" s="182">
        <f t="shared" si="9"/>
        <v>0</v>
      </c>
      <c r="AL18" s="182">
        <f t="shared" si="9"/>
        <v>0</v>
      </c>
      <c r="AM18" s="182">
        <f t="shared" si="9"/>
        <v>0</v>
      </c>
      <c r="AN18" s="182">
        <f t="shared" si="9"/>
        <v>0</v>
      </c>
      <c r="AO18" s="182">
        <f t="shared" si="9"/>
        <v>0</v>
      </c>
      <c r="AP18" s="182">
        <f aca="true" t="shared" si="10" ref="AP18:AZ18">SUM(AP15:AP17)</f>
        <v>0</v>
      </c>
      <c r="AQ18" s="182">
        <f t="shared" si="10"/>
        <v>0</v>
      </c>
      <c r="AR18" s="182">
        <f t="shared" si="10"/>
        <v>0</v>
      </c>
      <c r="AS18" s="182">
        <f t="shared" si="10"/>
        <v>0</v>
      </c>
      <c r="AT18" s="182">
        <f t="shared" si="10"/>
        <v>0</v>
      </c>
      <c r="AU18" s="182">
        <f t="shared" si="10"/>
        <v>0</v>
      </c>
      <c r="AV18" s="182">
        <f t="shared" si="10"/>
        <v>0</v>
      </c>
      <c r="AW18" s="182">
        <f t="shared" si="10"/>
        <v>0</v>
      </c>
      <c r="AX18" s="182">
        <f t="shared" si="10"/>
        <v>0</v>
      </c>
      <c r="AY18" s="182">
        <f t="shared" si="10"/>
        <v>0</v>
      </c>
      <c r="AZ18" s="182">
        <f t="shared" si="10"/>
        <v>0</v>
      </c>
    </row>
    <row r="19" spans="1:52" ht="27.75" customHeight="1">
      <c r="A19" s="177" t="s">
        <v>210</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row>
    <row r="20" spans="1:52" ht="27.75" customHeight="1">
      <c r="A20" s="179" t="s">
        <v>211</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row>
    <row r="21" spans="1:52" ht="27.75" customHeight="1">
      <c r="A21" s="192" t="s">
        <v>225</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row>
    <row r="22" spans="1:52" ht="27.75" customHeight="1">
      <c r="A22" s="179" t="s">
        <v>256</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row>
    <row r="23" spans="1:52" ht="27.75" customHeight="1">
      <c r="A23" s="179" t="s">
        <v>212</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row>
    <row r="24" spans="1:52" ht="27.75" customHeight="1">
      <c r="A24" s="179" t="s">
        <v>213</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row>
    <row r="25" spans="1:52" ht="27.75" customHeight="1" thickBot="1">
      <c r="A25" s="180" t="s">
        <v>214</v>
      </c>
      <c r="B25" s="175"/>
      <c r="C25" s="175"/>
      <c r="D25" s="175"/>
      <c r="E25" s="175"/>
      <c r="F25" s="175"/>
      <c r="G25" s="175"/>
      <c r="H25" s="175"/>
      <c r="I25" s="175"/>
      <c r="J25" s="175"/>
      <c r="K25" s="175"/>
      <c r="L25" s="175"/>
      <c r="M25" s="175"/>
      <c r="N25" s="175"/>
      <c r="O25" s="175"/>
      <c r="P25" s="175"/>
      <c r="Q25" s="175"/>
      <c r="R25" s="175"/>
      <c r="S25" s="175"/>
      <c r="T25" s="175"/>
      <c r="U25" s="175"/>
      <c r="V25" s="175"/>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row>
    <row r="26" spans="1:52" ht="27.75" customHeight="1" thickBot="1">
      <c r="A26" s="181" t="s">
        <v>215</v>
      </c>
      <c r="B26" s="198">
        <f>SUM(B19:B25)</f>
        <v>0</v>
      </c>
      <c r="C26" s="198">
        <f aca="true" t="shared" si="11" ref="C26:V26">SUM(C19:C25)</f>
        <v>0</v>
      </c>
      <c r="D26" s="198">
        <f t="shared" si="11"/>
        <v>0</v>
      </c>
      <c r="E26" s="198">
        <f t="shared" si="11"/>
        <v>0</v>
      </c>
      <c r="F26" s="198">
        <f t="shared" si="11"/>
        <v>0</v>
      </c>
      <c r="G26" s="198">
        <f t="shared" si="11"/>
        <v>0</v>
      </c>
      <c r="H26" s="198">
        <f t="shared" si="11"/>
        <v>0</v>
      </c>
      <c r="I26" s="198">
        <f t="shared" si="11"/>
        <v>0</v>
      </c>
      <c r="J26" s="198">
        <f t="shared" si="11"/>
        <v>0</v>
      </c>
      <c r="K26" s="198">
        <f t="shared" si="11"/>
        <v>0</v>
      </c>
      <c r="L26" s="198">
        <f t="shared" si="11"/>
        <v>0</v>
      </c>
      <c r="M26" s="198">
        <f t="shared" si="11"/>
        <v>0</v>
      </c>
      <c r="N26" s="198">
        <f t="shared" si="11"/>
        <v>0</v>
      </c>
      <c r="O26" s="198">
        <f t="shared" si="11"/>
        <v>0</v>
      </c>
      <c r="P26" s="198">
        <f t="shared" si="11"/>
        <v>0</v>
      </c>
      <c r="Q26" s="198">
        <f t="shared" si="11"/>
        <v>0</v>
      </c>
      <c r="R26" s="198">
        <f t="shared" si="11"/>
        <v>0</v>
      </c>
      <c r="S26" s="198">
        <f t="shared" si="11"/>
        <v>0</v>
      </c>
      <c r="T26" s="198">
        <f t="shared" si="11"/>
        <v>0</v>
      </c>
      <c r="U26" s="198">
        <f t="shared" si="11"/>
        <v>0</v>
      </c>
      <c r="V26" s="198">
        <f t="shared" si="11"/>
        <v>0</v>
      </c>
      <c r="W26" s="198">
        <f aca="true" t="shared" si="12" ref="W26:AO26">SUM(W19:W25)</f>
        <v>0</v>
      </c>
      <c r="X26" s="198">
        <f t="shared" si="12"/>
        <v>0</v>
      </c>
      <c r="Y26" s="198">
        <f t="shared" si="12"/>
        <v>0</v>
      </c>
      <c r="Z26" s="198">
        <f t="shared" si="12"/>
        <v>0</v>
      </c>
      <c r="AA26" s="198">
        <f t="shared" si="12"/>
        <v>0</v>
      </c>
      <c r="AB26" s="198">
        <f t="shared" si="12"/>
        <v>0</v>
      </c>
      <c r="AC26" s="198">
        <f t="shared" si="12"/>
        <v>0</v>
      </c>
      <c r="AD26" s="198">
        <f t="shared" si="12"/>
        <v>0</v>
      </c>
      <c r="AE26" s="198">
        <f t="shared" si="12"/>
        <v>0</v>
      </c>
      <c r="AF26" s="198">
        <f t="shared" si="12"/>
        <v>0</v>
      </c>
      <c r="AG26" s="198">
        <f t="shared" si="12"/>
        <v>0</v>
      </c>
      <c r="AH26" s="198">
        <f t="shared" si="12"/>
        <v>0</v>
      </c>
      <c r="AI26" s="198">
        <f t="shared" si="12"/>
        <v>0</v>
      </c>
      <c r="AJ26" s="198">
        <f t="shared" si="12"/>
        <v>0</v>
      </c>
      <c r="AK26" s="198">
        <f t="shared" si="12"/>
        <v>0</v>
      </c>
      <c r="AL26" s="198">
        <f t="shared" si="12"/>
        <v>0</v>
      </c>
      <c r="AM26" s="198">
        <f t="shared" si="12"/>
        <v>0</v>
      </c>
      <c r="AN26" s="198">
        <f t="shared" si="12"/>
        <v>0</v>
      </c>
      <c r="AO26" s="198">
        <f t="shared" si="12"/>
        <v>0</v>
      </c>
      <c r="AP26" s="198">
        <f aca="true" t="shared" si="13" ref="AP26:AZ26">SUM(AP19:AP25)</f>
        <v>0</v>
      </c>
      <c r="AQ26" s="198">
        <f t="shared" si="13"/>
        <v>0</v>
      </c>
      <c r="AR26" s="198">
        <f t="shared" si="13"/>
        <v>0</v>
      </c>
      <c r="AS26" s="198">
        <f t="shared" si="13"/>
        <v>0</v>
      </c>
      <c r="AT26" s="198">
        <f t="shared" si="13"/>
        <v>0</v>
      </c>
      <c r="AU26" s="198">
        <f t="shared" si="13"/>
        <v>0</v>
      </c>
      <c r="AV26" s="198">
        <f>SUM(AV19:AV25)</f>
        <v>0</v>
      </c>
      <c r="AW26" s="198">
        <f t="shared" si="13"/>
        <v>0</v>
      </c>
      <c r="AX26" s="198">
        <f t="shared" si="13"/>
        <v>0</v>
      </c>
      <c r="AY26" s="198">
        <f t="shared" si="13"/>
        <v>0</v>
      </c>
      <c r="AZ26" s="198">
        <f t="shared" si="13"/>
        <v>0</v>
      </c>
    </row>
    <row r="27" spans="1:52" ht="27.75" customHeight="1">
      <c r="A27" s="190" t="s">
        <v>216</v>
      </c>
      <c r="B27" s="199">
        <f>+B18-B26</f>
        <v>0</v>
      </c>
      <c r="C27" s="199">
        <f aca="true" t="shared" si="14" ref="C27:V27">+C18-C26</f>
        <v>0</v>
      </c>
      <c r="D27" s="199">
        <f t="shared" si="14"/>
        <v>0</v>
      </c>
      <c r="E27" s="199">
        <f t="shared" si="14"/>
        <v>0</v>
      </c>
      <c r="F27" s="199">
        <f t="shared" si="14"/>
        <v>0</v>
      </c>
      <c r="G27" s="199">
        <f t="shared" si="14"/>
        <v>0</v>
      </c>
      <c r="H27" s="199">
        <f t="shared" si="14"/>
        <v>0</v>
      </c>
      <c r="I27" s="199">
        <f t="shared" si="14"/>
        <v>0</v>
      </c>
      <c r="J27" s="199">
        <f t="shared" si="14"/>
        <v>0</v>
      </c>
      <c r="K27" s="199">
        <f t="shared" si="14"/>
        <v>0</v>
      </c>
      <c r="L27" s="199">
        <f t="shared" si="14"/>
        <v>0</v>
      </c>
      <c r="M27" s="199">
        <f t="shared" si="14"/>
        <v>0</v>
      </c>
      <c r="N27" s="199">
        <f t="shared" si="14"/>
        <v>0</v>
      </c>
      <c r="O27" s="199">
        <f>+O18-O26</f>
        <v>0</v>
      </c>
      <c r="P27" s="199">
        <f t="shared" si="14"/>
        <v>0</v>
      </c>
      <c r="Q27" s="199">
        <f t="shared" si="14"/>
        <v>0</v>
      </c>
      <c r="R27" s="199">
        <f t="shared" si="14"/>
        <v>0</v>
      </c>
      <c r="S27" s="199">
        <f t="shared" si="14"/>
        <v>0</v>
      </c>
      <c r="T27" s="199">
        <f t="shared" si="14"/>
        <v>0</v>
      </c>
      <c r="U27" s="199">
        <f t="shared" si="14"/>
        <v>0</v>
      </c>
      <c r="V27" s="199">
        <f t="shared" si="14"/>
        <v>0</v>
      </c>
      <c r="W27" s="199">
        <f aca="true" t="shared" si="15" ref="W27:AO27">+W18-W26</f>
        <v>0</v>
      </c>
      <c r="X27" s="199">
        <f t="shared" si="15"/>
        <v>0</v>
      </c>
      <c r="Y27" s="199">
        <f t="shared" si="15"/>
        <v>0</v>
      </c>
      <c r="Z27" s="199">
        <f t="shared" si="15"/>
        <v>0</v>
      </c>
      <c r="AA27" s="199">
        <f t="shared" si="15"/>
        <v>0</v>
      </c>
      <c r="AB27" s="199">
        <f t="shared" si="15"/>
        <v>0</v>
      </c>
      <c r="AC27" s="199">
        <f t="shared" si="15"/>
        <v>0</v>
      </c>
      <c r="AD27" s="199">
        <f t="shared" si="15"/>
        <v>0</v>
      </c>
      <c r="AE27" s="199">
        <f t="shared" si="15"/>
        <v>0</v>
      </c>
      <c r="AF27" s="199">
        <f t="shared" si="15"/>
        <v>0</v>
      </c>
      <c r="AG27" s="199">
        <f t="shared" si="15"/>
        <v>0</v>
      </c>
      <c r="AH27" s="199">
        <f t="shared" si="15"/>
        <v>0</v>
      </c>
      <c r="AI27" s="199">
        <f t="shared" si="15"/>
        <v>0</v>
      </c>
      <c r="AJ27" s="199">
        <f t="shared" si="15"/>
        <v>0</v>
      </c>
      <c r="AK27" s="199">
        <f t="shared" si="15"/>
        <v>0</v>
      </c>
      <c r="AL27" s="199">
        <f t="shared" si="15"/>
        <v>0</v>
      </c>
      <c r="AM27" s="199">
        <f t="shared" si="15"/>
        <v>0</v>
      </c>
      <c r="AN27" s="199">
        <f t="shared" si="15"/>
        <v>0</v>
      </c>
      <c r="AO27" s="199">
        <f t="shared" si="15"/>
        <v>0</v>
      </c>
      <c r="AP27" s="199">
        <f aca="true" t="shared" si="16" ref="AP27:AZ27">+AP18-AP26</f>
        <v>0</v>
      </c>
      <c r="AQ27" s="199">
        <f t="shared" si="16"/>
        <v>0</v>
      </c>
      <c r="AR27" s="199">
        <f t="shared" si="16"/>
        <v>0</v>
      </c>
      <c r="AS27" s="199">
        <f t="shared" si="16"/>
        <v>0</v>
      </c>
      <c r="AT27" s="199">
        <f t="shared" si="16"/>
        <v>0</v>
      </c>
      <c r="AU27" s="199">
        <f t="shared" si="16"/>
        <v>0</v>
      </c>
      <c r="AV27" s="199">
        <f t="shared" si="16"/>
        <v>0</v>
      </c>
      <c r="AW27" s="199">
        <f t="shared" si="16"/>
        <v>0</v>
      </c>
      <c r="AX27" s="199">
        <f t="shared" si="16"/>
        <v>0</v>
      </c>
      <c r="AY27" s="199">
        <f t="shared" si="16"/>
        <v>0</v>
      </c>
      <c r="AZ27" s="199">
        <f t="shared" si="16"/>
        <v>0</v>
      </c>
    </row>
    <row r="28" spans="1:52" ht="27.75" customHeight="1">
      <c r="A28" s="191" t="s">
        <v>217</v>
      </c>
      <c r="B28" s="195"/>
      <c r="C28" s="195">
        <f>+B28+C27</f>
        <v>0</v>
      </c>
      <c r="D28" s="195">
        <f aca="true" t="shared" si="17" ref="D28:V28">+C28+D27</f>
        <v>0</v>
      </c>
      <c r="E28" s="195">
        <f t="shared" si="17"/>
        <v>0</v>
      </c>
      <c r="F28" s="195">
        <f t="shared" si="17"/>
        <v>0</v>
      </c>
      <c r="G28" s="195">
        <f t="shared" si="17"/>
        <v>0</v>
      </c>
      <c r="H28" s="195">
        <f t="shared" si="17"/>
        <v>0</v>
      </c>
      <c r="I28" s="195">
        <f t="shared" si="17"/>
        <v>0</v>
      </c>
      <c r="J28" s="195">
        <f>+I28+J27</f>
        <v>0</v>
      </c>
      <c r="K28" s="195">
        <f t="shared" si="17"/>
        <v>0</v>
      </c>
      <c r="L28" s="195">
        <f t="shared" si="17"/>
        <v>0</v>
      </c>
      <c r="M28" s="195">
        <f t="shared" si="17"/>
        <v>0</v>
      </c>
      <c r="N28" s="195">
        <f t="shared" si="17"/>
        <v>0</v>
      </c>
      <c r="O28" s="195">
        <f>+N28+O27</f>
        <v>0</v>
      </c>
      <c r="P28" s="195">
        <f t="shared" si="17"/>
        <v>0</v>
      </c>
      <c r="Q28" s="195">
        <f t="shared" si="17"/>
        <v>0</v>
      </c>
      <c r="R28" s="195">
        <f t="shared" si="17"/>
        <v>0</v>
      </c>
      <c r="S28" s="195">
        <f t="shared" si="17"/>
        <v>0</v>
      </c>
      <c r="T28" s="195">
        <f t="shared" si="17"/>
        <v>0</v>
      </c>
      <c r="U28" s="195">
        <f t="shared" si="17"/>
        <v>0</v>
      </c>
      <c r="V28" s="195">
        <f t="shared" si="17"/>
        <v>0</v>
      </c>
      <c r="W28" s="195">
        <f aca="true" t="shared" si="18" ref="W28:AZ28">+V28+W27</f>
        <v>0</v>
      </c>
      <c r="X28" s="195">
        <f t="shared" si="18"/>
        <v>0</v>
      </c>
      <c r="Y28" s="195">
        <f t="shared" si="18"/>
        <v>0</v>
      </c>
      <c r="Z28" s="195">
        <f t="shared" si="18"/>
        <v>0</v>
      </c>
      <c r="AA28" s="195">
        <f t="shared" si="18"/>
        <v>0</v>
      </c>
      <c r="AB28" s="195">
        <f t="shared" si="18"/>
        <v>0</v>
      </c>
      <c r="AC28" s="195">
        <f t="shared" si="18"/>
        <v>0</v>
      </c>
      <c r="AD28" s="195">
        <f t="shared" si="18"/>
        <v>0</v>
      </c>
      <c r="AE28" s="195">
        <f t="shared" si="18"/>
        <v>0</v>
      </c>
      <c r="AF28" s="195">
        <f t="shared" si="18"/>
        <v>0</v>
      </c>
      <c r="AG28" s="195">
        <f t="shared" si="18"/>
        <v>0</v>
      </c>
      <c r="AH28" s="195">
        <f t="shared" si="18"/>
        <v>0</v>
      </c>
      <c r="AI28" s="195">
        <f t="shared" si="18"/>
        <v>0</v>
      </c>
      <c r="AJ28" s="195">
        <f t="shared" si="18"/>
        <v>0</v>
      </c>
      <c r="AK28" s="195">
        <f t="shared" si="18"/>
        <v>0</v>
      </c>
      <c r="AL28" s="195">
        <f t="shared" si="18"/>
        <v>0</v>
      </c>
      <c r="AM28" s="195">
        <f t="shared" si="18"/>
        <v>0</v>
      </c>
      <c r="AN28" s="195">
        <f t="shared" si="18"/>
        <v>0</v>
      </c>
      <c r="AO28" s="195">
        <f t="shared" si="18"/>
        <v>0</v>
      </c>
      <c r="AP28" s="195">
        <f t="shared" si="18"/>
        <v>0</v>
      </c>
      <c r="AQ28" s="195">
        <f t="shared" si="18"/>
        <v>0</v>
      </c>
      <c r="AR28" s="195">
        <f t="shared" si="18"/>
        <v>0</v>
      </c>
      <c r="AS28" s="195">
        <f t="shared" si="18"/>
        <v>0</v>
      </c>
      <c r="AT28" s="195">
        <f t="shared" si="18"/>
        <v>0</v>
      </c>
      <c r="AU28" s="195">
        <f t="shared" si="18"/>
        <v>0</v>
      </c>
      <c r="AV28" s="195">
        <f t="shared" si="18"/>
        <v>0</v>
      </c>
      <c r="AW28" s="195">
        <f t="shared" si="18"/>
        <v>0</v>
      </c>
      <c r="AX28" s="195">
        <f t="shared" si="18"/>
        <v>0</v>
      </c>
      <c r="AY28" s="195">
        <f t="shared" si="18"/>
        <v>0</v>
      </c>
      <c r="AZ28" s="195">
        <f t="shared" si="18"/>
        <v>0</v>
      </c>
    </row>
    <row r="29" spans="2:5" ht="13.5">
      <c r="B29" s="183"/>
      <c r="C29" s="184"/>
      <c r="D29" s="184"/>
      <c r="E29" s="184"/>
    </row>
    <row r="30" ht="13.5">
      <c r="B30" s="200" t="s">
        <v>218</v>
      </c>
    </row>
    <row r="31" ht="13.5">
      <c r="B31" s="169" t="s">
        <v>257</v>
      </c>
    </row>
  </sheetData>
  <sheetProtection/>
  <printOptions/>
  <pageMargins left="0.2755905511811024" right="0.2362204724409449" top="0.7480314960629921" bottom="0.15748031496062992" header="0.31496062992125984" footer="0.15748031496062992"/>
  <pageSetup horizontalDpi="300" verticalDpi="300" orientation="landscape" paperSize="9" scale="53" r:id="rId3"/>
  <colBreaks count="1" manualBreakCount="1">
    <brk id="29" max="31" man="1"/>
  </colBreaks>
  <legacyDrawing r:id="rId2"/>
</worksheet>
</file>

<file path=xl/worksheets/sheet2.xml><?xml version="1.0" encoding="utf-8"?>
<worksheet xmlns="http://schemas.openxmlformats.org/spreadsheetml/2006/main" xmlns:r="http://schemas.openxmlformats.org/officeDocument/2006/relationships">
  <dimension ref="A1:K17"/>
  <sheetViews>
    <sheetView showGridLines="0" zoomScalePageLayoutView="0" workbookViewId="0" topLeftCell="A1">
      <selection activeCell="B21" sqref="B21"/>
    </sheetView>
  </sheetViews>
  <sheetFormatPr defaultColWidth="9.140625" defaultRowHeight="15"/>
  <cols>
    <col min="1" max="1" width="20.8515625" style="0" customWidth="1"/>
    <col min="2" max="2" width="14.140625" style="0" customWidth="1"/>
    <col min="3" max="3" width="5.28125" style="0" bestFit="1" customWidth="1"/>
    <col min="4" max="4" width="2.421875" style="0" customWidth="1"/>
    <col min="5" max="5" width="26.28125" style="0" customWidth="1"/>
    <col min="6" max="6" width="13.00390625" style="0" customWidth="1"/>
    <col min="7" max="7" width="5.28125" style="0" bestFit="1" customWidth="1"/>
  </cols>
  <sheetData>
    <row r="1" spans="1:7" ht="21">
      <c r="A1" s="3" t="s">
        <v>10</v>
      </c>
      <c r="C1" s="3"/>
      <c r="D1" s="3"/>
      <c r="G1" s="4"/>
    </row>
    <row r="5" spans="1:7" ht="19.5" customHeight="1">
      <c r="A5" s="243" t="s">
        <v>11</v>
      </c>
      <c r="B5" s="243" t="s">
        <v>19</v>
      </c>
      <c r="C5" s="243"/>
      <c r="D5" s="244" t="s">
        <v>21</v>
      </c>
      <c r="E5" s="245"/>
      <c r="F5" s="245"/>
      <c r="G5" s="246"/>
    </row>
    <row r="6" spans="1:7" ht="19.5" customHeight="1">
      <c r="A6" s="243"/>
      <c r="B6" s="243"/>
      <c r="C6" s="243"/>
      <c r="D6" s="247"/>
      <c r="E6" s="248"/>
      <c r="F6" s="248"/>
      <c r="G6" s="249"/>
    </row>
    <row r="7" spans="1:7" ht="37.5" customHeight="1">
      <c r="A7" s="24" t="s">
        <v>166</v>
      </c>
      <c r="B7" s="19">
        <v>5</v>
      </c>
      <c r="C7" s="20" t="s">
        <v>20</v>
      </c>
      <c r="D7" s="23" t="s">
        <v>164</v>
      </c>
      <c r="E7" s="119" t="s">
        <v>163</v>
      </c>
      <c r="F7" s="159">
        <v>4</v>
      </c>
      <c r="G7" s="20" t="s">
        <v>20</v>
      </c>
    </row>
    <row r="8" spans="1:11" ht="37.5" customHeight="1">
      <c r="A8" s="18" t="s">
        <v>61</v>
      </c>
      <c r="B8" s="21">
        <v>10</v>
      </c>
      <c r="C8" s="20" t="s">
        <v>20</v>
      </c>
      <c r="D8" s="21" t="s">
        <v>164</v>
      </c>
      <c r="E8" s="119"/>
      <c r="F8" s="160">
        <v>8</v>
      </c>
      <c r="G8" s="20" t="s">
        <v>20</v>
      </c>
      <c r="H8" s="64"/>
      <c r="I8" s="61"/>
      <c r="J8" s="61"/>
      <c r="K8" s="61"/>
    </row>
    <row r="9" spans="1:7" ht="37.5" customHeight="1">
      <c r="A9" s="18" t="s">
        <v>12</v>
      </c>
      <c r="B9" s="21">
        <v>12</v>
      </c>
      <c r="C9" s="20" t="s">
        <v>20</v>
      </c>
      <c r="D9" s="21" t="s">
        <v>164</v>
      </c>
      <c r="E9" s="119"/>
      <c r="F9" s="160">
        <v>12</v>
      </c>
      <c r="G9" s="20" t="s">
        <v>20</v>
      </c>
    </row>
    <row r="10" spans="1:7" ht="37.5" customHeight="1">
      <c r="A10" s="18" t="s">
        <v>13</v>
      </c>
      <c r="B10" s="21">
        <v>3</v>
      </c>
      <c r="C10" s="20" t="s">
        <v>20</v>
      </c>
      <c r="D10" s="21" t="s">
        <v>164</v>
      </c>
      <c r="E10" s="119"/>
      <c r="F10" s="160">
        <v>3</v>
      </c>
      <c r="G10" s="20" t="s">
        <v>20</v>
      </c>
    </row>
    <row r="11" spans="1:7" ht="37.5" customHeight="1">
      <c r="A11" s="18" t="s">
        <v>14</v>
      </c>
      <c r="B11" s="21">
        <v>3</v>
      </c>
      <c r="C11" s="20" t="s">
        <v>20</v>
      </c>
      <c r="D11" s="21" t="s">
        <v>164</v>
      </c>
      <c r="E11" s="119"/>
      <c r="F11" s="160">
        <v>2</v>
      </c>
      <c r="G11" s="20" t="s">
        <v>20</v>
      </c>
    </row>
    <row r="12" spans="1:7" ht="37.5" customHeight="1">
      <c r="A12" s="18" t="s">
        <v>15</v>
      </c>
      <c r="B12" s="21">
        <v>2</v>
      </c>
      <c r="C12" s="20" t="s">
        <v>20</v>
      </c>
      <c r="D12" s="21" t="s">
        <v>164</v>
      </c>
      <c r="E12" s="119"/>
      <c r="F12" s="160">
        <v>1</v>
      </c>
      <c r="G12" s="20" t="s">
        <v>20</v>
      </c>
    </row>
    <row r="13" spans="1:7" ht="37.5" customHeight="1">
      <c r="A13" s="18" t="s">
        <v>16</v>
      </c>
      <c r="B13" s="21">
        <v>2</v>
      </c>
      <c r="C13" s="20" t="s">
        <v>20</v>
      </c>
      <c r="D13" s="21" t="s">
        <v>164</v>
      </c>
      <c r="E13" s="119"/>
      <c r="F13" s="160">
        <v>1</v>
      </c>
      <c r="G13" s="20" t="s">
        <v>20</v>
      </c>
    </row>
    <row r="14" spans="1:7" ht="37.5" customHeight="1">
      <c r="A14" s="18" t="s">
        <v>17</v>
      </c>
      <c r="B14" s="21">
        <v>3</v>
      </c>
      <c r="C14" s="20" t="s">
        <v>20</v>
      </c>
      <c r="D14" s="21" t="s">
        <v>164</v>
      </c>
      <c r="E14" s="119"/>
      <c r="F14" s="160">
        <v>2</v>
      </c>
      <c r="G14" s="20" t="s">
        <v>20</v>
      </c>
    </row>
    <row r="15" spans="1:7" ht="37.5" customHeight="1">
      <c r="A15" s="18" t="s">
        <v>18</v>
      </c>
      <c r="B15" s="21">
        <v>1</v>
      </c>
      <c r="C15" s="20" t="s">
        <v>20</v>
      </c>
      <c r="D15" s="21" t="s">
        <v>164</v>
      </c>
      <c r="E15" s="119"/>
      <c r="F15" s="160">
        <v>2</v>
      </c>
      <c r="G15" s="20" t="s">
        <v>20</v>
      </c>
    </row>
    <row r="16" spans="1:7" ht="37.5" customHeight="1" thickBot="1">
      <c r="A16" s="122" t="s">
        <v>165</v>
      </c>
      <c r="B16" s="29"/>
      <c r="C16" s="30" t="s">
        <v>20</v>
      </c>
      <c r="D16" s="29" t="s">
        <v>164</v>
      </c>
      <c r="E16" s="120"/>
      <c r="F16" s="161"/>
      <c r="G16" s="30" t="s">
        <v>20</v>
      </c>
    </row>
    <row r="17" spans="1:7" ht="37.5" customHeight="1">
      <c r="A17" s="25" t="s">
        <v>22</v>
      </c>
      <c r="B17" s="26">
        <f>SUM(B8:B16)</f>
        <v>36</v>
      </c>
      <c r="C17" s="27" t="s">
        <v>20</v>
      </c>
      <c r="D17" s="28"/>
      <c r="E17" s="121"/>
      <c r="F17" s="150">
        <f>SUM(F8:F16)</f>
        <v>31</v>
      </c>
      <c r="G17" s="27" t="s">
        <v>20</v>
      </c>
    </row>
  </sheetData>
  <sheetProtection/>
  <mergeCells count="3">
    <mergeCell ref="B5:C6"/>
    <mergeCell ref="A5:A6"/>
    <mergeCell ref="D5:G6"/>
  </mergeCells>
  <printOptions/>
  <pageMargins left="0.7" right="0.7" top="0.75" bottom="0.75" header="0.3" footer="0.3"/>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34"/>
  <sheetViews>
    <sheetView showGridLines="0" zoomScalePageLayoutView="0" workbookViewId="0" topLeftCell="A1">
      <selection activeCell="E12" sqref="E12"/>
    </sheetView>
  </sheetViews>
  <sheetFormatPr defaultColWidth="9.140625" defaultRowHeight="15"/>
  <cols>
    <col min="1" max="1" width="5.00390625" style="0" customWidth="1"/>
    <col min="2" max="2" width="3.421875" style="0" bestFit="1" customWidth="1"/>
    <col min="3" max="3" width="5.00390625" style="0" customWidth="1"/>
    <col min="4" max="4" width="3.421875" style="0" bestFit="1" customWidth="1"/>
    <col min="5" max="7" width="27.421875" style="0" customWidth="1"/>
  </cols>
  <sheetData>
    <row r="1" spans="1:7" ht="21">
      <c r="A1" s="3" t="s">
        <v>23</v>
      </c>
      <c r="B1" s="3"/>
      <c r="E1" s="3"/>
      <c r="G1" s="4"/>
    </row>
    <row r="4" ht="13.5">
      <c r="A4" t="s">
        <v>34</v>
      </c>
    </row>
    <row r="5" spans="1:7" ht="19.5" customHeight="1">
      <c r="A5" s="250" t="s">
        <v>24</v>
      </c>
      <c r="B5" s="251"/>
      <c r="C5" s="250" t="s">
        <v>25</v>
      </c>
      <c r="D5" s="251"/>
      <c r="E5" s="243" t="s">
        <v>26</v>
      </c>
      <c r="F5" s="243"/>
      <c r="G5" s="243"/>
    </row>
    <row r="6" spans="1:7" ht="13.5">
      <c r="A6" s="33">
        <v>60</v>
      </c>
      <c r="B6" s="34" t="s">
        <v>35</v>
      </c>
      <c r="C6" s="33">
        <v>56</v>
      </c>
      <c r="D6" s="34" t="s">
        <v>35</v>
      </c>
      <c r="E6" s="32" t="s">
        <v>27</v>
      </c>
      <c r="F6" s="32"/>
      <c r="G6" s="32"/>
    </row>
    <row r="7" spans="1:7" ht="6" customHeight="1">
      <c r="A7" s="33"/>
      <c r="B7" s="34"/>
      <c r="C7" s="33"/>
      <c r="D7" s="34"/>
      <c r="E7" s="32"/>
      <c r="F7" s="32"/>
      <c r="G7" s="32"/>
    </row>
    <row r="8" spans="1:7" ht="13.5">
      <c r="A8" s="33">
        <v>63</v>
      </c>
      <c r="B8" s="34" t="s">
        <v>35</v>
      </c>
      <c r="C8" s="33">
        <v>59</v>
      </c>
      <c r="D8" s="34" t="s">
        <v>35</v>
      </c>
      <c r="E8" s="32" t="s">
        <v>28</v>
      </c>
      <c r="F8" s="32" t="s">
        <v>29</v>
      </c>
      <c r="G8" s="32" t="s">
        <v>167</v>
      </c>
    </row>
    <row r="9" spans="1:7" ht="13.5">
      <c r="A9" s="33">
        <v>64</v>
      </c>
      <c r="B9" s="34" t="s">
        <v>35</v>
      </c>
      <c r="C9" s="33">
        <v>60</v>
      </c>
      <c r="D9" s="34" t="s">
        <v>35</v>
      </c>
      <c r="E9" s="32"/>
      <c r="F9" s="32"/>
      <c r="G9" s="51" t="s">
        <v>62</v>
      </c>
    </row>
    <row r="10" spans="1:7" ht="13.5">
      <c r="A10" s="33">
        <v>65</v>
      </c>
      <c r="B10" s="34" t="s">
        <v>35</v>
      </c>
      <c r="C10" s="33">
        <v>61</v>
      </c>
      <c r="D10" s="34" t="s">
        <v>35</v>
      </c>
      <c r="E10" s="32" t="s">
        <v>30</v>
      </c>
      <c r="F10" s="32" t="s">
        <v>28</v>
      </c>
      <c r="G10" s="51" t="s">
        <v>62</v>
      </c>
    </row>
    <row r="11" spans="1:7" ht="13.5">
      <c r="A11" s="33">
        <v>66</v>
      </c>
      <c r="B11" s="34" t="s">
        <v>35</v>
      </c>
      <c r="C11" s="33">
        <v>62</v>
      </c>
      <c r="D11" s="34" t="s">
        <v>35</v>
      </c>
      <c r="E11" s="32" t="s">
        <v>31</v>
      </c>
      <c r="F11" s="32" t="s">
        <v>33</v>
      </c>
      <c r="G11" s="51" t="s">
        <v>62</v>
      </c>
    </row>
    <row r="12" spans="1:7" ht="13.5">
      <c r="A12" s="33">
        <v>67</v>
      </c>
      <c r="B12" s="34" t="s">
        <v>35</v>
      </c>
      <c r="C12" s="33">
        <v>63</v>
      </c>
      <c r="D12" s="34" t="s">
        <v>35</v>
      </c>
      <c r="E12" s="32" t="s">
        <v>32</v>
      </c>
      <c r="F12" s="32" t="s">
        <v>28</v>
      </c>
      <c r="G12" s="51" t="s">
        <v>62</v>
      </c>
    </row>
    <row r="14" spans="1:7" ht="29.25" customHeight="1">
      <c r="A14" s="250" t="s">
        <v>24</v>
      </c>
      <c r="B14" s="251"/>
      <c r="C14" s="250" t="s">
        <v>25</v>
      </c>
      <c r="D14" s="251"/>
      <c r="E14" s="243" t="s">
        <v>26</v>
      </c>
      <c r="F14" s="243"/>
      <c r="G14" s="243"/>
    </row>
    <row r="15" spans="1:7" ht="32.25" customHeight="1">
      <c r="A15" s="54"/>
      <c r="B15" s="35" t="s">
        <v>35</v>
      </c>
      <c r="C15" s="54"/>
      <c r="D15" s="35" t="s">
        <v>35</v>
      </c>
      <c r="E15" s="53"/>
      <c r="F15" s="53"/>
      <c r="G15" s="53"/>
    </row>
    <row r="16" spans="1:7" ht="32.25" customHeight="1">
      <c r="A16" s="54"/>
      <c r="B16" s="35" t="s">
        <v>35</v>
      </c>
      <c r="C16" s="54"/>
      <c r="D16" s="35" t="s">
        <v>35</v>
      </c>
      <c r="E16" s="53"/>
      <c r="F16" s="53"/>
      <c r="G16" s="53"/>
    </row>
    <row r="17" spans="1:7" ht="32.25" customHeight="1">
      <c r="A17" s="54"/>
      <c r="B17" s="35" t="s">
        <v>35</v>
      </c>
      <c r="C17" s="54"/>
      <c r="D17" s="35" t="s">
        <v>35</v>
      </c>
      <c r="E17" s="53"/>
      <c r="F17" s="53"/>
      <c r="G17" s="53"/>
    </row>
    <row r="18" spans="1:7" ht="32.25" customHeight="1">
      <c r="A18" s="54"/>
      <c r="B18" s="35" t="s">
        <v>35</v>
      </c>
      <c r="C18" s="54"/>
      <c r="D18" s="35" t="s">
        <v>35</v>
      </c>
      <c r="E18" s="53"/>
      <c r="F18" s="53"/>
      <c r="G18" s="53"/>
    </row>
    <row r="19" spans="1:7" ht="32.25" customHeight="1">
      <c r="A19" s="54"/>
      <c r="B19" s="35" t="s">
        <v>35</v>
      </c>
      <c r="C19" s="54"/>
      <c r="D19" s="35" t="s">
        <v>35</v>
      </c>
      <c r="E19" s="53"/>
      <c r="F19" s="53"/>
      <c r="G19" s="53"/>
    </row>
    <row r="20" spans="1:7" ht="32.25" customHeight="1">
      <c r="A20" s="54"/>
      <c r="B20" s="35" t="s">
        <v>35</v>
      </c>
      <c r="C20" s="54"/>
      <c r="D20" s="35" t="s">
        <v>35</v>
      </c>
      <c r="E20" s="53"/>
      <c r="F20" s="53"/>
      <c r="G20" s="53"/>
    </row>
    <row r="21" spans="1:7" ht="32.25" customHeight="1">
      <c r="A21" s="54"/>
      <c r="B21" s="35" t="s">
        <v>35</v>
      </c>
      <c r="C21" s="54"/>
      <c r="D21" s="35" t="s">
        <v>35</v>
      </c>
      <c r="E21" s="53"/>
      <c r="F21" s="53"/>
      <c r="G21" s="53"/>
    </row>
    <row r="22" spans="1:7" ht="32.25" customHeight="1">
      <c r="A22" s="54"/>
      <c r="B22" s="35" t="s">
        <v>35</v>
      </c>
      <c r="C22" s="54"/>
      <c r="D22" s="35" t="s">
        <v>35</v>
      </c>
      <c r="E22" s="53"/>
      <c r="F22" s="53"/>
      <c r="G22" s="53"/>
    </row>
    <row r="23" spans="1:7" ht="32.25" customHeight="1">
      <c r="A23" s="54"/>
      <c r="B23" s="35" t="s">
        <v>35</v>
      </c>
      <c r="C23" s="54"/>
      <c r="D23" s="35" t="s">
        <v>35</v>
      </c>
      <c r="E23" s="53"/>
      <c r="F23" s="53"/>
      <c r="G23" s="53"/>
    </row>
    <row r="24" spans="1:7" ht="32.25" customHeight="1">
      <c r="A24" s="54"/>
      <c r="B24" s="35" t="s">
        <v>35</v>
      </c>
      <c r="C24" s="54"/>
      <c r="D24" s="35" t="s">
        <v>35</v>
      </c>
      <c r="E24" s="53"/>
      <c r="F24" s="53"/>
      <c r="G24" s="53"/>
    </row>
    <row r="25" spans="1:7" ht="32.25" customHeight="1">
      <c r="A25" s="54"/>
      <c r="B25" s="35" t="s">
        <v>35</v>
      </c>
      <c r="C25" s="54"/>
      <c r="D25" s="35" t="s">
        <v>35</v>
      </c>
      <c r="E25" s="53"/>
      <c r="F25" s="53"/>
      <c r="G25" s="53"/>
    </row>
    <row r="26" spans="1:7" ht="32.25" customHeight="1">
      <c r="A26" s="54"/>
      <c r="B26" s="35" t="s">
        <v>35</v>
      </c>
      <c r="C26" s="54"/>
      <c r="D26" s="35" t="s">
        <v>35</v>
      </c>
      <c r="E26" s="53"/>
      <c r="F26" s="53"/>
      <c r="G26" s="53"/>
    </row>
    <row r="27" spans="1:7" ht="32.25" customHeight="1">
      <c r="A27" s="54"/>
      <c r="B27" s="35" t="s">
        <v>35</v>
      </c>
      <c r="C27" s="54"/>
      <c r="D27" s="35" t="s">
        <v>35</v>
      </c>
      <c r="E27" s="53"/>
      <c r="F27" s="53"/>
      <c r="G27" s="53"/>
    </row>
    <row r="28" spans="1:7" ht="32.25" customHeight="1">
      <c r="A28" s="54"/>
      <c r="B28" s="35" t="s">
        <v>35</v>
      </c>
      <c r="C28" s="54"/>
      <c r="D28" s="35" t="s">
        <v>35</v>
      </c>
      <c r="E28" s="53"/>
      <c r="F28" s="53"/>
      <c r="G28" s="53"/>
    </row>
    <row r="29" spans="1:7" ht="32.25" customHeight="1">
      <c r="A29" s="54"/>
      <c r="B29" s="35" t="s">
        <v>35</v>
      </c>
      <c r="C29" s="54"/>
      <c r="D29" s="35" t="s">
        <v>35</v>
      </c>
      <c r="E29" s="53"/>
      <c r="F29" s="53"/>
      <c r="G29" s="53"/>
    </row>
    <row r="30" spans="1:7" ht="32.25" customHeight="1">
      <c r="A30" s="54"/>
      <c r="B30" s="35" t="s">
        <v>35</v>
      </c>
      <c r="C30" s="54"/>
      <c r="D30" s="35" t="s">
        <v>35</v>
      </c>
      <c r="E30" s="53"/>
      <c r="F30" s="53"/>
      <c r="G30" s="53"/>
    </row>
    <row r="31" spans="1:7" ht="32.25" customHeight="1">
      <c r="A31" s="54"/>
      <c r="B31" s="35" t="s">
        <v>35</v>
      </c>
      <c r="C31" s="54"/>
      <c r="D31" s="35" t="s">
        <v>35</v>
      </c>
      <c r="E31" s="53"/>
      <c r="F31" s="53"/>
      <c r="G31" s="53"/>
    </row>
    <row r="32" spans="1:7" ht="32.25" customHeight="1">
      <c r="A32" s="54"/>
      <c r="B32" s="35" t="s">
        <v>35</v>
      </c>
      <c r="C32" s="54"/>
      <c r="D32" s="35" t="s">
        <v>35</v>
      </c>
      <c r="E32" s="53"/>
      <c r="F32" s="53"/>
      <c r="G32" s="53"/>
    </row>
    <row r="33" spans="1:7" ht="32.25" customHeight="1">
      <c r="A33" s="164"/>
      <c r="B33" s="35" t="s">
        <v>35</v>
      </c>
      <c r="C33" s="54"/>
      <c r="D33" s="35" t="s">
        <v>35</v>
      </c>
      <c r="E33" s="53"/>
      <c r="F33" s="53"/>
      <c r="G33" s="53"/>
    </row>
    <row r="34" spans="1:7" ht="32.25" customHeight="1">
      <c r="A34" s="54"/>
      <c r="B34" s="35" t="s">
        <v>35</v>
      </c>
      <c r="C34" s="54"/>
      <c r="D34" s="35" t="s">
        <v>35</v>
      </c>
      <c r="E34" s="53"/>
      <c r="F34" s="53"/>
      <c r="G34" s="53"/>
    </row>
  </sheetData>
  <sheetProtection/>
  <mergeCells count="6">
    <mergeCell ref="E5:G5"/>
    <mergeCell ref="E14:G14"/>
    <mergeCell ref="A5:B5"/>
    <mergeCell ref="C5:D5"/>
    <mergeCell ref="A14:B14"/>
    <mergeCell ref="C14:D14"/>
  </mergeCells>
  <printOptions/>
  <pageMargins left="0.4" right="0.15" top="0.54" bottom="0.16" header="0.3" footer="0.31"/>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G7" sqref="G7"/>
    </sheetView>
  </sheetViews>
  <sheetFormatPr defaultColWidth="9.140625" defaultRowHeight="15"/>
  <cols>
    <col min="1" max="1" width="4.8515625" style="0" customWidth="1"/>
    <col min="2" max="2" width="13.00390625" style="0" bestFit="1" customWidth="1"/>
    <col min="3" max="15" width="6.140625" style="0" customWidth="1"/>
  </cols>
  <sheetData>
    <row r="1" spans="1:15" ht="21">
      <c r="A1" s="3" t="s">
        <v>36</v>
      </c>
      <c r="B1" s="3"/>
      <c r="E1" s="3"/>
      <c r="O1" s="4"/>
    </row>
    <row r="5" spans="1:15" ht="15">
      <c r="A5" t="s">
        <v>34</v>
      </c>
      <c r="O5" s="37" t="s">
        <v>44</v>
      </c>
    </row>
    <row r="6" spans="1:15" ht="21" customHeight="1">
      <c r="A6" s="258" t="s">
        <v>37</v>
      </c>
      <c r="B6" s="18" t="s">
        <v>43</v>
      </c>
      <c r="C6" s="124">
        <v>60</v>
      </c>
      <c r="D6" s="124">
        <v>61</v>
      </c>
      <c r="E6" s="124">
        <v>62</v>
      </c>
      <c r="F6" s="124">
        <v>63</v>
      </c>
      <c r="G6" s="124">
        <v>64</v>
      </c>
      <c r="H6" s="124">
        <v>65</v>
      </c>
      <c r="I6" s="124">
        <v>66</v>
      </c>
      <c r="J6" s="124">
        <v>67</v>
      </c>
      <c r="K6" s="124">
        <v>68</v>
      </c>
      <c r="L6" s="124">
        <v>69</v>
      </c>
      <c r="M6" s="124">
        <v>70</v>
      </c>
      <c r="N6" s="124">
        <v>71</v>
      </c>
      <c r="O6" s="124">
        <v>72</v>
      </c>
    </row>
    <row r="7" spans="1:15" ht="21" customHeight="1">
      <c r="A7" s="259"/>
      <c r="B7" s="17" t="s">
        <v>38</v>
      </c>
      <c r="C7" s="125"/>
      <c r="D7" s="125"/>
      <c r="E7" s="125"/>
      <c r="F7" s="125"/>
      <c r="G7" s="125">
        <v>180</v>
      </c>
      <c r="H7" s="125">
        <v>180</v>
      </c>
      <c r="I7" s="125">
        <v>180</v>
      </c>
      <c r="J7" s="125">
        <v>180</v>
      </c>
      <c r="K7" s="125">
        <v>180</v>
      </c>
      <c r="L7" s="125">
        <v>180</v>
      </c>
      <c r="M7" s="125">
        <v>180</v>
      </c>
      <c r="N7" s="125">
        <v>180</v>
      </c>
      <c r="O7" s="125">
        <v>180</v>
      </c>
    </row>
    <row r="8" spans="1:15" ht="21" customHeight="1">
      <c r="A8" s="259"/>
      <c r="B8" s="17" t="s">
        <v>39</v>
      </c>
      <c r="C8" s="125"/>
      <c r="D8" s="125"/>
      <c r="E8" s="125"/>
      <c r="F8" s="125"/>
      <c r="G8" s="125"/>
      <c r="H8" s="125">
        <v>72</v>
      </c>
      <c r="I8" s="125">
        <v>72</v>
      </c>
      <c r="J8" s="125">
        <v>72</v>
      </c>
      <c r="K8" s="125">
        <v>72</v>
      </c>
      <c r="L8" s="125">
        <v>72</v>
      </c>
      <c r="M8" s="125">
        <v>72</v>
      </c>
      <c r="N8" s="125">
        <v>72</v>
      </c>
      <c r="O8" s="125">
        <v>72</v>
      </c>
    </row>
    <row r="9" spans="1:15" ht="21" customHeight="1" thickBot="1">
      <c r="A9" s="260"/>
      <c r="B9" s="36" t="s">
        <v>40</v>
      </c>
      <c r="C9" s="126"/>
      <c r="D9" s="126"/>
      <c r="E9" s="126"/>
      <c r="F9" s="126"/>
      <c r="G9" s="126"/>
      <c r="H9" s="126">
        <v>38</v>
      </c>
      <c r="I9" s="126">
        <v>38</v>
      </c>
      <c r="J9" s="126">
        <v>38</v>
      </c>
      <c r="K9" s="126"/>
      <c r="L9" s="126"/>
      <c r="M9" s="126"/>
      <c r="N9" s="126"/>
      <c r="O9" s="126"/>
    </row>
    <row r="10" spans="1:15" ht="21" customHeight="1">
      <c r="A10" s="261" t="s">
        <v>41</v>
      </c>
      <c r="B10" s="38" t="s">
        <v>43</v>
      </c>
      <c r="C10" s="127">
        <v>57</v>
      </c>
      <c r="D10" s="127">
        <v>58</v>
      </c>
      <c r="E10" s="127">
        <v>59</v>
      </c>
      <c r="F10" s="127">
        <v>60</v>
      </c>
      <c r="G10" s="127">
        <v>61</v>
      </c>
      <c r="H10" s="127">
        <v>62</v>
      </c>
      <c r="I10" s="127">
        <v>63</v>
      </c>
      <c r="J10" s="127">
        <v>64</v>
      </c>
      <c r="K10" s="127">
        <v>65</v>
      </c>
      <c r="L10" s="127">
        <v>66</v>
      </c>
      <c r="M10" s="127">
        <v>67</v>
      </c>
      <c r="N10" s="127">
        <v>68</v>
      </c>
      <c r="O10" s="127">
        <v>69</v>
      </c>
    </row>
    <row r="11" spans="1:15" ht="21" customHeight="1">
      <c r="A11" s="259"/>
      <c r="B11" s="17" t="s">
        <v>38</v>
      </c>
      <c r="C11" s="125"/>
      <c r="D11" s="125"/>
      <c r="E11" s="125"/>
      <c r="F11" s="125"/>
      <c r="G11" s="125"/>
      <c r="H11" s="125"/>
      <c r="I11" s="125">
        <v>10</v>
      </c>
      <c r="J11" s="125">
        <v>10</v>
      </c>
      <c r="K11" s="125">
        <v>10</v>
      </c>
      <c r="L11" s="125">
        <v>10</v>
      </c>
      <c r="M11" s="125">
        <v>10</v>
      </c>
      <c r="N11" s="125">
        <v>10</v>
      </c>
      <c r="O11" s="125">
        <v>10</v>
      </c>
    </row>
    <row r="12" spans="1:15" ht="21" customHeight="1">
      <c r="A12" s="259"/>
      <c r="B12" s="17" t="s">
        <v>39</v>
      </c>
      <c r="C12" s="125"/>
      <c r="D12" s="125"/>
      <c r="E12" s="125"/>
      <c r="F12" s="125"/>
      <c r="G12" s="125"/>
      <c r="H12" s="125"/>
      <c r="I12" s="125"/>
      <c r="J12" s="125"/>
      <c r="K12" s="125">
        <v>70</v>
      </c>
      <c r="L12" s="125">
        <v>70</v>
      </c>
      <c r="M12" s="125">
        <v>70</v>
      </c>
      <c r="N12" s="125">
        <v>70</v>
      </c>
      <c r="O12" s="125">
        <v>70</v>
      </c>
    </row>
    <row r="13" spans="1:15" ht="21" customHeight="1">
      <c r="A13" s="262"/>
      <c r="B13" s="17" t="s">
        <v>42</v>
      </c>
      <c r="C13" s="125"/>
      <c r="D13" s="125"/>
      <c r="E13" s="125"/>
      <c r="F13" s="125"/>
      <c r="G13" s="125"/>
      <c r="H13" s="125"/>
      <c r="I13" s="125"/>
      <c r="J13" s="125"/>
      <c r="K13" s="125">
        <v>4</v>
      </c>
      <c r="L13" s="125">
        <v>4</v>
      </c>
      <c r="M13" s="125">
        <v>4</v>
      </c>
      <c r="N13" s="125">
        <v>4</v>
      </c>
      <c r="O13" s="125">
        <v>4</v>
      </c>
    </row>
    <row r="14" spans="3:15" ht="6" customHeight="1">
      <c r="C14" s="128"/>
      <c r="D14" s="128"/>
      <c r="E14" s="128"/>
      <c r="F14" s="128"/>
      <c r="G14" s="128"/>
      <c r="H14" s="128"/>
      <c r="I14" s="128"/>
      <c r="J14" s="128"/>
      <c r="K14" s="128"/>
      <c r="L14" s="128"/>
      <c r="M14" s="128"/>
      <c r="N14" s="128"/>
      <c r="O14" s="128"/>
    </row>
    <row r="15" spans="2:15" ht="21" customHeight="1">
      <c r="B15" s="17" t="s">
        <v>45</v>
      </c>
      <c r="C15" s="125">
        <f>+(C7+C8+C9+C11+C12+C13)</f>
        <v>0</v>
      </c>
      <c r="D15" s="125">
        <f>+(D7+D8+D9+D11+D12+D13)</f>
        <v>0</v>
      </c>
      <c r="E15" s="125">
        <f>+(E7+E8+E9+E11+E12+E13)</f>
        <v>0</v>
      </c>
      <c r="F15" s="125">
        <f>+(F7+F8+F9+F11+F12+F13)</f>
        <v>0</v>
      </c>
      <c r="G15" s="125">
        <f aca="true" t="shared" si="0" ref="G15:O15">+(G7+G8+G9+G11+G12+G13)</f>
        <v>180</v>
      </c>
      <c r="H15" s="125">
        <f t="shared" si="0"/>
        <v>290</v>
      </c>
      <c r="I15" s="125">
        <f>+(I7+I8+I9+I11+I12+I13)</f>
        <v>300</v>
      </c>
      <c r="J15" s="125">
        <f t="shared" si="0"/>
        <v>300</v>
      </c>
      <c r="K15" s="125">
        <f t="shared" si="0"/>
        <v>336</v>
      </c>
      <c r="L15" s="125">
        <f t="shared" si="0"/>
        <v>336</v>
      </c>
      <c r="M15" s="125">
        <f t="shared" si="0"/>
        <v>336</v>
      </c>
      <c r="N15" s="125">
        <f t="shared" si="0"/>
        <v>336</v>
      </c>
      <c r="O15" s="125">
        <f t="shared" si="0"/>
        <v>336</v>
      </c>
    </row>
    <row r="16" spans="2:15" ht="21" customHeight="1">
      <c r="B16" s="17" t="s">
        <v>46</v>
      </c>
      <c r="C16" s="129">
        <f>+C15/12</f>
        <v>0</v>
      </c>
      <c r="D16" s="129">
        <f>+D15/12</f>
        <v>0</v>
      </c>
      <c r="E16" s="129">
        <f>+E15/12</f>
        <v>0</v>
      </c>
      <c r="F16" s="129">
        <f>+F15/12</f>
        <v>0</v>
      </c>
      <c r="G16" s="129">
        <f aca="true" t="shared" si="1" ref="G16:O16">+G15/12</f>
        <v>15</v>
      </c>
      <c r="H16" s="129">
        <f t="shared" si="1"/>
        <v>24.166666666666668</v>
      </c>
      <c r="I16" s="129">
        <f t="shared" si="1"/>
        <v>25</v>
      </c>
      <c r="J16" s="129">
        <f t="shared" si="1"/>
        <v>25</v>
      </c>
      <c r="K16" s="129">
        <f t="shared" si="1"/>
        <v>28</v>
      </c>
      <c r="L16" s="129">
        <f t="shared" si="1"/>
        <v>28</v>
      </c>
      <c r="M16" s="129">
        <f t="shared" si="1"/>
        <v>28</v>
      </c>
      <c r="N16" s="129">
        <f t="shared" si="1"/>
        <v>28</v>
      </c>
      <c r="O16" s="129">
        <f t="shared" si="1"/>
        <v>28</v>
      </c>
    </row>
    <row r="17" ht="42" customHeight="1"/>
    <row r="18" spans="1:15" ht="26.25" customHeight="1">
      <c r="A18" s="252" t="s">
        <v>37</v>
      </c>
      <c r="B18" s="18" t="s">
        <v>43</v>
      </c>
      <c r="C18" s="92">
        <v>60</v>
      </c>
      <c r="D18" s="92">
        <v>61</v>
      </c>
      <c r="E18" s="92">
        <v>62</v>
      </c>
      <c r="F18" s="92">
        <v>63</v>
      </c>
      <c r="G18" s="92">
        <v>64</v>
      </c>
      <c r="H18" s="92">
        <v>65</v>
      </c>
      <c r="I18" s="92">
        <v>66</v>
      </c>
      <c r="J18" s="92">
        <v>67</v>
      </c>
      <c r="K18" s="92">
        <v>68</v>
      </c>
      <c r="L18" s="92">
        <v>69</v>
      </c>
      <c r="M18" s="92">
        <v>70</v>
      </c>
      <c r="N18" s="92">
        <v>71</v>
      </c>
      <c r="O18" s="92">
        <v>72</v>
      </c>
    </row>
    <row r="19" spans="1:15" ht="26.25" customHeight="1">
      <c r="A19" s="253"/>
      <c r="B19" s="17" t="s">
        <v>38</v>
      </c>
      <c r="C19" s="95"/>
      <c r="D19" s="95"/>
      <c r="E19" s="95"/>
      <c r="F19" s="95"/>
      <c r="G19" s="95"/>
      <c r="H19" s="95"/>
      <c r="I19" s="95"/>
      <c r="J19" s="95"/>
      <c r="K19" s="95"/>
      <c r="L19" s="95"/>
      <c r="M19" s="95"/>
      <c r="N19" s="95"/>
      <c r="O19" s="95"/>
    </row>
    <row r="20" spans="1:15" ht="26.25" customHeight="1">
      <c r="A20" s="253"/>
      <c r="B20" s="17" t="s">
        <v>39</v>
      </c>
      <c r="C20" s="95"/>
      <c r="D20" s="95"/>
      <c r="E20" s="95"/>
      <c r="F20" s="95"/>
      <c r="G20" s="95"/>
      <c r="H20" s="95"/>
      <c r="I20" s="95"/>
      <c r="J20" s="95"/>
      <c r="K20" s="95"/>
      <c r="L20" s="95"/>
      <c r="M20" s="95"/>
      <c r="N20" s="95"/>
      <c r="O20" s="95"/>
    </row>
    <row r="21" spans="1:15" ht="26.25" customHeight="1" thickBot="1">
      <c r="A21" s="254"/>
      <c r="B21" s="36" t="s">
        <v>40</v>
      </c>
      <c r="C21" s="130"/>
      <c r="D21" s="130"/>
      <c r="E21" s="130"/>
      <c r="F21" s="130"/>
      <c r="G21" s="130"/>
      <c r="H21" s="130"/>
      <c r="I21" s="130"/>
      <c r="J21" s="130"/>
      <c r="K21" s="130"/>
      <c r="L21" s="130"/>
      <c r="M21" s="130"/>
      <c r="N21" s="130"/>
      <c r="O21" s="130"/>
    </row>
    <row r="22" spans="1:15" ht="26.25" customHeight="1">
      <c r="A22" s="255" t="s">
        <v>41</v>
      </c>
      <c r="B22" s="38" t="s">
        <v>43</v>
      </c>
      <c r="C22" s="131">
        <v>0</v>
      </c>
      <c r="D22" s="131">
        <f>+C22+1</f>
        <v>1</v>
      </c>
      <c r="E22" s="131">
        <f aca="true" t="shared" si="2" ref="E22:O22">+D22+1</f>
        <v>2</v>
      </c>
      <c r="F22" s="131">
        <f t="shared" si="2"/>
        <v>3</v>
      </c>
      <c r="G22" s="131">
        <f t="shared" si="2"/>
        <v>4</v>
      </c>
      <c r="H22" s="131">
        <f t="shared" si="2"/>
        <v>5</v>
      </c>
      <c r="I22" s="131">
        <f t="shared" si="2"/>
        <v>6</v>
      </c>
      <c r="J22" s="131">
        <f t="shared" si="2"/>
        <v>7</v>
      </c>
      <c r="K22" s="131">
        <f t="shared" si="2"/>
        <v>8</v>
      </c>
      <c r="L22" s="131">
        <f t="shared" si="2"/>
        <v>9</v>
      </c>
      <c r="M22" s="131">
        <f t="shared" si="2"/>
        <v>10</v>
      </c>
      <c r="N22" s="131">
        <f t="shared" si="2"/>
        <v>11</v>
      </c>
      <c r="O22" s="131">
        <f t="shared" si="2"/>
        <v>12</v>
      </c>
    </row>
    <row r="23" spans="1:15" ht="26.25" customHeight="1">
      <c r="A23" s="256"/>
      <c r="B23" s="17" t="s">
        <v>38</v>
      </c>
      <c r="C23" s="95"/>
      <c r="D23" s="95"/>
      <c r="E23" s="95"/>
      <c r="F23" s="95"/>
      <c r="G23" s="95"/>
      <c r="H23" s="95"/>
      <c r="I23" s="95"/>
      <c r="J23" s="95"/>
      <c r="K23" s="95"/>
      <c r="L23" s="95"/>
      <c r="M23" s="95"/>
      <c r="N23" s="95"/>
      <c r="O23" s="95"/>
    </row>
    <row r="24" spans="1:15" ht="26.25" customHeight="1">
      <c r="A24" s="256"/>
      <c r="B24" s="17" t="s">
        <v>39</v>
      </c>
      <c r="C24" s="95"/>
      <c r="D24" s="95"/>
      <c r="E24" s="95"/>
      <c r="F24" s="95"/>
      <c r="G24" s="95"/>
      <c r="H24" s="95"/>
      <c r="I24" s="95"/>
      <c r="J24" s="95"/>
      <c r="K24" s="95"/>
      <c r="L24" s="95"/>
      <c r="M24" s="95"/>
      <c r="N24" s="95"/>
      <c r="O24" s="95"/>
    </row>
    <row r="25" spans="1:15" ht="26.25" customHeight="1">
      <c r="A25" s="257"/>
      <c r="B25" s="17" t="s">
        <v>42</v>
      </c>
      <c r="C25" s="95"/>
      <c r="D25" s="95"/>
      <c r="E25" s="95"/>
      <c r="F25" s="95"/>
      <c r="G25" s="95"/>
      <c r="H25" s="95"/>
      <c r="I25" s="95"/>
      <c r="J25" s="95"/>
      <c r="K25" s="95"/>
      <c r="L25" s="95"/>
      <c r="M25" s="95"/>
      <c r="N25" s="95"/>
      <c r="O25" s="95"/>
    </row>
    <row r="26" spans="3:15" ht="4.5" customHeight="1">
      <c r="C26" s="55"/>
      <c r="D26" s="55"/>
      <c r="E26" s="55"/>
      <c r="F26" s="55"/>
      <c r="G26" s="55"/>
      <c r="H26" s="55"/>
      <c r="I26" s="55"/>
      <c r="J26" s="55"/>
      <c r="K26" s="55"/>
      <c r="L26" s="55"/>
      <c r="M26" s="55"/>
      <c r="N26" s="55"/>
      <c r="O26" s="55"/>
    </row>
    <row r="27" spans="2:15" ht="26.25" customHeight="1">
      <c r="B27" s="17" t="s">
        <v>45</v>
      </c>
      <c r="C27" s="147">
        <f aca="true" t="shared" si="3" ref="C27:I27">+(C19+C20+C21+C23+C24+C25)</f>
        <v>0</v>
      </c>
      <c r="D27" s="147">
        <f t="shared" si="3"/>
        <v>0</v>
      </c>
      <c r="E27" s="147">
        <f t="shared" si="3"/>
        <v>0</v>
      </c>
      <c r="F27" s="147">
        <f t="shared" si="3"/>
        <v>0</v>
      </c>
      <c r="G27" s="147">
        <f>+(G19+G20+G21+G23+G24+G25)</f>
        <v>0</v>
      </c>
      <c r="H27" s="147">
        <f t="shared" si="3"/>
        <v>0</v>
      </c>
      <c r="I27" s="147">
        <f t="shared" si="3"/>
        <v>0</v>
      </c>
      <c r="J27" s="147">
        <f aca="true" t="shared" si="4" ref="J27:O27">+(J19+J20+J21+J23+J24+J25)</f>
        <v>0</v>
      </c>
      <c r="K27" s="147">
        <f t="shared" si="4"/>
        <v>0</v>
      </c>
      <c r="L27" s="147">
        <f t="shared" si="4"/>
        <v>0</v>
      </c>
      <c r="M27" s="147">
        <f t="shared" si="4"/>
        <v>0</v>
      </c>
      <c r="N27" s="147">
        <f t="shared" si="4"/>
        <v>0</v>
      </c>
      <c r="O27" s="147">
        <f t="shared" si="4"/>
        <v>0</v>
      </c>
    </row>
    <row r="28" spans="2:15" ht="26.25" customHeight="1">
      <c r="B28" s="17" t="s">
        <v>46</v>
      </c>
      <c r="C28" s="148">
        <f>+C27/12</f>
        <v>0</v>
      </c>
      <c r="D28" s="148">
        <f>+D27/12</f>
        <v>0</v>
      </c>
      <c r="E28" s="148">
        <f>+E27/12</f>
        <v>0</v>
      </c>
      <c r="F28" s="148">
        <f>+F27/12</f>
        <v>0</v>
      </c>
      <c r="G28" s="148">
        <f>+G27/12</f>
        <v>0</v>
      </c>
      <c r="H28" s="148">
        <f aca="true" t="shared" si="5" ref="H28:O28">+H27/12</f>
        <v>0</v>
      </c>
      <c r="I28" s="148">
        <f t="shared" si="5"/>
        <v>0</v>
      </c>
      <c r="J28" s="148">
        <f t="shared" si="5"/>
        <v>0</v>
      </c>
      <c r="K28" s="148">
        <f t="shared" si="5"/>
        <v>0</v>
      </c>
      <c r="L28" s="148">
        <f t="shared" si="5"/>
        <v>0</v>
      </c>
      <c r="M28" s="148">
        <f t="shared" si="5"/>
        <v>0</v>
      </c>
      <c r="N28" s="148">
        <f t="shared" si="5"/>
        <v>0</v>
      </c>
      <c r="O28" s="148">
        <f t="shared" si="5"/>
        <v>0</v>
      </c>
    </row>
  </sheetData>
  <sheetProtection/>
  <mergeCells count="4">
    <mergeCell ref="A18:A21"/>
    <mergeCell ref="A22:A25"/>
    <mergeCell ref="A6:A9"/>
    <mergeCell ref="A10:A13"/>
  </mergeCells>
  <printOptions/>
  <pageMargins left="0.37" right="0.28" top="0.75" bottom="0.75" header="0.3" footer="0.3"/>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O17"/>
  <sheetViews>
    <sheetView showGridLines="0" zoomScalePageLayoutView="0" workbookViewId="0" topLeftCell="A1">
      <selection activeCell="D7" sqref="D7"/>
    </sheetView>
  </sheetViews>
  <sheetFormatPr defaultColWidth="9.140625" defaultRowHeight="15"/>
  <cols>
    <col min="1" max="1" width="27.140625" style="0" customWidth="1"/>
    <col min="2" max="2" width="15.421875" style="0" customWidth="1"/>
    <col min="3" max="3" width="20.00390625" style="0" customWidth="1"/>
    <col min="4" max="4" width="15.28125" style="0" customWidth="1"/>
    <col min="5" max="5" width="5.28125" style="0" bestFit="1" customWidth="1"/>
  </cols>
  <sheetData>
    <row r="1" spans="1:15" ht="21">
      <c r="A1" s="3" t="s">
        <v>63</v>
      </c>
      <c r="B1" s="3"/>
      <c r="E1" s="3"/>
      <c r="O1" s="4"/>
    </row>
    <row r="2" ht="21">
      <c r="A2" s="3" t="s">
        <v>64</v>
      </c>
    </row>
    <row r="5" spans="1:5" ht="30" customHeight="1">
      <c r="A5" s="47" t="s">
        <v>65</v>
      </c>
      <c r="B5" s="47" t="s">
        <v>66</v>
      </c>
      <c r="C5" s="47" t="s">
        <v>67</v>
      </c>
      <c r="D5" s="250" t="s">
        <v>68</v>
      </c>
      <c r="E5" s="251"/>
    </row>
    <row r="6" spans="1:5" ht="33.75" customHeight="1">
      <c r="A6" s="60" t="s">
        <v>168</v>
      </c>
      <c r="B6" s="56" t="s">
        <v>69</v>
      </c>
      <c r="C6" s="56" t="s">
        <v>72</v>
      </c>
      <c r="D6" s="57">
        <v>2000</v>
      </c>
      <c r="E6" s="20" t="s">
        <v>73</v>
      </c>
    </row>
    <row r="7" spans="1:5" ht="33.75" customHeight="1">
      <c r="A7" s="24" t="s">
        <v>169</v>
      </c>
      <c r="B7" s="56" t="s">
        <v>70</v>
      </c>
      <c r="C7" s="56" t="s">
        <v>71</v>
      </c>
      <c r="D7" s="57">
        <v>1000</v>
      </c>
      <c r="E7" s="20" t="s">
        <v>73</v>
      </c>
    </row>
    <row r="8" spans="1:5" ht="33.75" customHeight="1">
      <c r="A8" s="17"/>
      <c r="B8" s="17"/>
      <c r="C8" s="17"/>
      <c r="D8" s="21"/>
      <c r="E8" s="20" t="s">
        <v>73</v>
      </c>
    </row>
    <row r="9" spans="1:5" ht="33.75" customHeight="1">
      <c r="A9" s="17"/>
      <c r="B9" s="17"/>
      <c r="C9" s="17"/>
      <c r="D9" s="21"/>
      <c r="E9" s="20" t="s">
        <v>73</v>
      </c>
    </row>
    <row r="10" spans="1:5" ht="33.75" customHeight="1">
      <c r="A10" s="17"/>
      <c r="B10" s="17"/>
      <c r="C10" s="17"/>
      <c r="D10" s="21"/>
      <c r="E10" s="20" t="s">
        <v>73</v>
      </c>
    </row>
    <row r="11" spans="1:5" ht="33.75" customHeight="1">
      <c r="A11" s="17"/>
      <c r="B11" s="17"/>
      <c r="C11" s="17"/>
      <c r="D11" s="21"/>
      <c r="E11" s="20" t="s">
        <v>73</v>
      </c>
    </row>
    <row r="12" spans="1:5" ht="33.75" customHeight="1">
      <c r="A12" s="17"/>
      <c r="B12" s="17"/>
      <c r="C12" s="17"/>
      <c r="D12" s="21"/>
      <c r="E12" s="20" t="s">
        <v>73</v>
      </c>
    </row>
    <row r="13" spans="1:5" ht="33.75" customHeight="1">
      <c r="A13" s="17"/>
      <c r="B13" s="17"/>
      <c r="C13" s="17"/>
      <c r="D13" s="21"/>
      <c r="E13" s="20" t="s">
        <v>73</v>
      </c>
    </row>
    <row r="14" spans="1:5" ht="33.75" customHeight="1">
      <c r="A14" s="17"/>
      <c r="B14" s="17"/>
      <c r="C14" s="17"/>
      <c r="D14" s="21"/>
      <c r="E14" s="20" t="s">
        <v>73</v>
      </c>
    </row>
    <row r="15" spans="1:5" ht="33.75" customHeight="1">
      <c r="A15" s="17"/>
      <c r="B15" s="17"/>
      <c r="C15" s="17"/>
      <c r="D15" s="21"/>
      <c r="E15" s="20" t="s">
        <v>73</v>
      </c>
    </row>
    <row r="16" spans="1:5" ht="33.75" customHeight="1" thickBot="1">
      <c r="A16" s="36"/>
      <c r="B16" s="36"/>
      <c r="C16" s="36"/>
      <c r="D16" s="29"/>
      <c r="E16" s="30" t="s">
        <v>73</v>
      </c>
    </row>
    <row r="17" spans="1:5" ht="33.75" customHeight="1">
      <c r="A17" s="59" t="s">
        <v>74</v>
      </c>
      <c r="B17" s="58"/>
      <c r="C17" s="58"/>
      <c r="D17" s="26">
        <f>SUM(D8:D16)</f>
        <v>0</v>
      </c>
      <c r="E17" s="27" t="s">
        <v>73</v>
      </c>
    </row>
  </sheetData>
  <sheetProtection/>
  <mergeCells count="1">
    <mergeCell ref="D5:E5"/>
  </mergeCells>
  <printOptions/>
  <pageMargins left="0.7" right="0.7" top="0.75" bottom="0.75" header="0.3" footer="0.3"/>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O40"/>
  <sheetViews>
    <sheetView showGridLines="0" zoomScalePageLayoutView="0" workbookViewId="0" topLeftCell="A1">
      <selection activeCell="B10" sqref="B10"/>
    </sheetView>
  </sheetViews>
  <sheetFormatPr defaultColWidth="9.140625" defaultRowHeight="15"/>
  <cols>
    <col min="1" max="1" width="1.421875" style="0" customWidth="1"/>
    <col min="2" max="2" width="24.00390625" style="0" customWidth="1"/>
    <col min="3" max="3" width="5.28125" style="1" bestFit="1" customWidth="1"/>
    <col min="4" max="5" width="1.421875" style="0" customWidth="1"/>
    <col min="7" max="7" width="1.421875" style="0" customWidth="1"/>
    <col min="8" max="8" width="1.28515625" style="0" customWidth="1"/>
    <col min="9" max="9" width="24.00390625" style="0" customWidth="1"/>
    <col min="10" max="10" width="5.28125" style="0" bestFit="1" customWidth="1"/>
    <col min="11" max="11" width="1.1484375" style="0" customWidth="1"/>
  </cols>
  <sheetData>
    <row r="1" spans="1:12" ht="21">
      <c r="A1" s="3" t="s">
        <v>47</v>
      </c>
      <c r="C1" s="39"/>
      <c r="F1" s="3"/>
      <c r="G1" s="3"/>
      <c r="L1" s="4"/>
    </row>
    <row r="2" ht="15"/>
    <row r="3" ht="15">
      <c r="C3" s="46"/>
    </row>
    <row r="4" ht="15.75" thickBot="1"/>
    <row r="5" spans="1:11" ht="5.25" customHeight="1">
      <c r="A5" s="67"/>
      <c r="B5" s="68"/>
      <c r="C5" s="69"/>
      <c r="D5" s="70"/>
      <c r="H5" s="67"/>
      <c r="I5" s="68"/>
      <c r="J5" s="69"/>
      <c r="K5" s="70"/>
    </row>
    <row r="6" spans="1:11" ht="15">
      <c r="A6" s="71"/>
      <c r="B6" s="269" t="s">
        <v>48</v>
      </c>
      <c r="C6" s="270"/>
      <c r="D6" s="72"/>
      <c r="H6" s="71"/>
      <c r="I6" s="269" t="s">
        <v>51</v>
      </c>
      <c r="J6" s="270"/>
      <c r="K6" s="72"/>
    </row>
    <row r="7" spans="1:11" ht="15">
      <c r="A7" s="71"/>
      <c r="B7" s="73"/>
      <c r="C7" s="74"/>
      <c r="D7" s="72"/>
      <c r="H7" s="71"/>
      <c r="I7" s="73"/>
      <c r="J7" s="74"/>
      <c r="K7" s="72"/>
    </row>
    <row r="8" spans="1:11" s="61" customFormat="1" ht="13.5">
      <c r="A8" s="71"/>
      <c r="B8" s="271" t="s">
        <v>76</v>
      </c>
      <c r="C8" s="272"/>
      <c r="D8" s="72"/>
      <c r="H8" s="71"/>
      <c r="I8" s="271" t="s">
        <v>79</v>
      </c>
      <c r="J8" s="272"/>
      <c r="K8" s="72"/>
    </row>
    <row r="9" spans="1:11" s="61" customFormat="1" ht="30" customHeight="1">
      <c r="A9" s="71"/>
      <c r="B9" s="273" t="s">
        <v>75</v>
      </c>
      <c r="C9" s="272"/>
      <c r="D9" s="72"/>
      <c r="H9" s="71"/>
      <c r="I9" s="273" t="s">
        <v>84</v>
      </c>
      <c r="J9" s="272"/>
      <c r="K9" s="72"/>
    </row>
    <row r="10" spans="1:11" s="61" customFormat="1" ht="30" customHeight="1">
      <c r="A10" s="71"/>
      <c r="B10" s="163">
        <v>7200</v>
      </c>
      <c r="C10" s="64" t="s">
        <v>20</v>
      </c>
      <c r="D10" s="72"/>
      <c r="F10" s="63" t="s">
        <v>49</v>
      </c>
      <c r="G10" s="63"/>
      <c r="H10" s="71"/>
      <c r="I10" s="163">
        <v>2880</v>
      </c>
      <c r="J10" s="64" t="s">
        <v>20</v>
      </c>
      <c r="K10" s="72"/>
    </row>
    <row r="11" spans="1:11" s="61" customFormat="1" ht="30.75" customHeight="1">
      <c r="A11" s="71"/>
      <c r="B11" s="275" t="s">
        <v>50</v>
      </c>
      <c r="C11" s="276"/>
      <c r="D11" s="72"/>
      <c r="H11" s="71"/>
      <c r="I11" s="275" t="s">
        <v>50</v>
      </c>
      <c r="J11" s="276"/>
      <c r="K11" s="72"/>
    </row>
    <row r="12" spans="1:11" s="61" customFormat="1" ht="13.5">
      <c r="A12" s="71"/>
      <c r="B12" s="271" t="s">
        <v>77</v>
      </c>
      <c r="C12" s="272"/>
      <c r="D12" s="72"/>
      <c r="H12" s="71"/>
      <c r="I12" s="271" t="s">
        <v>80</v>
      </c>
      <c r="J12" s="272"/>
      <c r="K12" s="72"/>
    </row>
    <row r="13" spans="1:11" s="61" customFormat="1" ht="30" customHeight="1">
      <c r="A13" s="71"/>
      <c r="B13" s="273" t="s">
        <v>83</v>
      </c>
      <c r="C13" s="272"/>
      <c r="D13" s="72"/>
      <c r="H13" s="71"/>
      <c r="I13" s="273" t="s">
        <v>81</v>
      </c>
      <c r="J13" s="272"/>
      <c r="K13" s="72"/>
    </row>
    <row r="14" spans="1:11" s="61" customFormat="1" ht="30" customHeight="1">
      <c r="A14" s="71"/>
      <c r="B14" s="163">
        <v>300</v>
      </c>
      <c r="C14" s="64" t="s">
        <v>20</v>
      </c>
      <c r="D14" s="72"/>
      <c r="H14" s="71"/>
      <c r="I14" s="163">
        <v>1000</v>
      </c>
      <c r="J14" s="64" t="s">
        <v>20</v>
      </c>
      <c r="K14" s="72"/>
    </row>
    <row r="15" spans="1:11" s="61" customFormat="1" ht="9" customHeight="1" thickBot="1">
      <c r="A15" s="71"/>
      <c r="B15" s="73"/>
      <c r="C15" s="74"/>
      <c r="D15" s="72"/>
      <c r="H15" s="71"/>
      <c r="I15" s="73"/>
      <c r="J15" s="74"/>
      <c r="K15" s="72"/>
    </row>
    <row r="16" spans="1:11" s="61" customFormat="1" ht="27" customHeight="1" thickBot="1">
      <c r="A16" s="71"/>
      <c r="B16" s="275" t="s">
        <v>50</v>
      </c>
      <c r="C16" s="276"/>
      <c r="D16" s="72"/>
      <c r="H16" s="65"/>
      <c r="I16" s="263" t="s">
        <v>52</v>
      </c>
      <c r="J16" s="264"/>
      <c r="K16" s="65"/>
    </row>
    <row r="17" spans="1:11" s="61" customFormat="1" ht="13.5">
      <c r="A17" s="71"/>
      <c r="B17" s="271" t="s">
        <v>78</v>
      </c>
      <c r="C17" s="272"/>
      <c r="D17" s="72"/>
      <c r="H17" s="64"/>
      <c r="I17" s="265" t="s">
        <v>53</v>
      </c>
      <c r="J17" s="266"/>
      <c r="K17" s="64"/>
    </row>
    <row r="18" spans="1:11" s="61" customFormat="1" ht="30" customHeight="1">
      <c r="A18" s="71"/>
      <c r="B18" s="273" t="s">
        <v>82</v>
      </c>
      <c r="C18" s="272"/>
      <c r="D18" s="72"/>
      <c r="H18" s="64"/>
      <c r="I18" s="267"/>
      <c r="J18" s="268"/>
      <c r="K18" s="64"/>
    </row>
    <row r="19" spans="1:11" s="61" customFormat="1" ht="30" customHeight="1" thickBot="1">
      <c r="A19" s="71"/>
      <c r="B19" s="163">
        <v>300</v>
      </c>
      <c r="C19" s="64" t="s">
        <v>20</v>
      </c>
      <c r="D19" s="72"/>
      <c r="H19" s="64"/>
      <c r="I19" s="162">
        <f>+(B10+B14+B19)-(I10+I14)</f>
        <v>3920</v>
      </c>
      <c r="J19" s="66" t="s">
        <v>20</v>
      </c>
      <c r="K19" s="64"/>
    </row>
    <row r="20" spans="1:15" ht="7.5" customHeight="1" thickBot="1">
      <c r="A20" s="75"/>
      <c r="B20" s="77"/>
      <c r="C20" s="78"/>
      <c r="D20" s="76"/>
      <c r="H20" s="40"/>
      <c r="I20" s="40"/>
      <c r="J20" s="11"/>
      <c r="K20" s="40"/>
      <c r="L20" s="61"/>
      <c r="M20" s="61"/>
      <c r="N20" s="61"/>
      <c r="O20" s="61"/>
    </row>
    <row r="22" spans="2:12" ht="13.5">
      <c r="B22" s="277" t="s">
        <v>170</v>
      </c>
      <c r="C22" s="278"/>
      <c r="D22" s="278"/>
      <c r="E22" s="278"/>
      <c r="F22" s="278"/>
      <c r="G22" s="278"/>
      <c r="H22" s="278"/>
      <c r="I22" s="278"/>
      <c r="J22" s="278"/>
      <c r="K22" s="278"/>
      <c r="L22" s="278"/>
    </row>
    <row r="23" spans="2:12" ht="13.5">
      <c r="B23" s="278"/>
      <c r="C23" s="278"/>
      <c r="D23" s="278"/>
      <c r="E23" s="278"/>
      <c r="F23" s="278"/>
      <c r="G23" s="278"/>
      <c r="H23" s="278"/>
      <c r="I23" s="278"/>
      <c r="J23" s="278"/>
      <c r="K23" s="278"/>
      <c r="L23" s="278"/>
    </row>
    <row r="25" ht="13.5">
      <c r="B25" t="s">
        <v>54</v>
      </c>
    </row>
    <row r="26" spans="1:11" ht="5.25" customHeight="1">
      <c r="A26" s="41"/>
      <c r="B26" s="42"/>
      <c r="C26" s="9"/>
      <c r="D26" s="43"/>
      <c r="H26" s="41"/>
      <c r="I26" s="42"/>
      <c r="J26" s="9"/>
      <c r="K26" s="43"/>
    </row>
    <row r="27" spans="1:11" ht="13.5">
      <c r="A27" s="44"/>
      <c r="B27" s="279" t="s">
        <v>48</v>
      </c>
      <c r="C27" s="280"/>
      <c r="D27" s="45"/>
      <c r="H27" s="44"/>
      <c r="I27" s="279" t="s">
        <v>51</v>
      </c>
      <c r="J27" s="280"/>
      <c r="K27" s="45"/>
    </row>
    <row r="28" spans="1:11" s="61" customFormat="1" ht="13.5">
      <c r="A28" s="79"/>
      <c r="B28" s="281" t="s">
        <v>76</v>
      </c>
      <c r="C28" s="282"/>
      <c r="D28" s="80"/>
      <c r="H28" s="79"/>
      <c r="I28" s="281" t="s">
        <v>79</v>
      </c>
      <c r="J28" s="282"/>
      <c r="K28" s="80"/>
    </row>
    <row r="29" spans="1:11" s="61" customFormat="1" ht="13.5">
      <c r="A29" s="79"/>
      <c r="B29" s="283" t="s">
        <v>55</v>
      </c>
      <c r="C29" s="284"/>
      <c r="D29" s="81"/>
      <c r="E29" s="82"/>
      <c r="F29" s="82"/>
      <c r="G29" s="82"/>
      <c r="H29" s="83"/>
      <c r="I29" s="283" t="s">
        <v>179</v>
      </c>
      <c r="J29" s="284"/>
      <c r="K29" s="80"/>
    </row>
    <row r="30" spans="1:11" s="61" customFormat="1" ht="30" customHeight="1">
      <c r="A30" s="79"/>
      <c r="B30" s="133" t="s">
        <v>180</v>
      </c>
      <c r="C30" s="84" t="s">
        <v>20</v>
      </c>
      <c r="D30" s="81"/>
      <c r="E30" s="82"/>
      <c r="G30" s="85"/>
      <c r="H30" s="83"/>
      <c r="I30" s="133">
        <v>7980</v>
      </c>
      <c r="J30" s="84" t="s">
        <v>20</v>
      </c>
      <c r="K30" s="80"/>
    </row>
    <row r="31" spans="1:11" s="61" customFormat="1" ht="30.75" customHeight="1">
      <c r="A31" s="79"/>
      <c r="B31" s="274" t="s">
        <v>50</v>
      </c>
      <c r="C31" s="274"/>
      <c r="D31" s="81"/>
      <c r="E31" s="82"/>
      <c r="F31" s="91" t="s">
        <v>49</v>
      </c>
      <c r="G31" s="82"/>
      <c r="H31" s="83"/>
      <c r="I31" s="274" t="s">
        <v>85</v>
      </c>
      <c r="J31" s="274"/>
      <c r="K31" s="80"/>
    </row>
    <row r="32" spans="1:11" s="61" customFormat="1" ht="13.5">
      <c r="A32" s="79"/>
      <c r="B32" s="281" t="s">
        <v>77</v>
      </c>
      <c r="C32" s="282"/>
      <c r="D32" s="81"/>
      <c r="E32" s="82"/>
      <c r="F32" s="82"/>
      <c r="G32" s="82"/>
      <c r="H32" s="83"/>
      <c r="I32" s="281" t="s">
        <v>80</v>
      </c>
      <c r="J32" s="282"/>
      <c r="K32" s="80"/>
    </row>
    <row r="33" spans="1:11" s="61" customFormat="1" ht="30" customHeight="1">
      <c r="A33" s="79"/>
      <c r="B33" s="283" t="s">
        <v>171</v>
      </c>
      <c r="C33" s="284"/>
      <c r="D33" s="81"/>
      <c r="E33" s="82"/>
      <c r="F33" s="82"/>
      <c r="G33" s="82"/>
      <c r="H33" s="83"/>
      <c r="I33" s="283" t="s">
        <v>57</v>
      </c>
      <c r="J33" s="284"/>
      <c r="K33" s="80"/>
    </row>
    <row r="34" spans="1:11" s="61" customFormat="1" ht="30" customHeight="1">
      <c r="A34" s="79"/>
      <c r="B34" s="133">
        <v>1100</v>
      </c>
      <c r="C34" s="84" t="s">
        <v>20</v>
      </c>
      <c r="D34" s="81"/>
      <c r="E34" s="82"/>
      <c r="F34" s="82"/>
      <c r="G34" s="82"/>
      <c r="H34" s="83"/>
      <c r="I34" s="133">
        <v>2300</v>
      </c>
      <c r="J34" s="84" t="s">
        <v>20</v>
      </c>
      <c r="K34" s="80"/>
    </row>
    <row r="35" spans="1:11" s="61" customFormat="1" ht="4.5" customHeight="1">
      <c r="A35" s="79"/>
      <c r="B35" s="85"/>
      <c r="C35" s="86"/>
      <c r="D35" s="81"/>
      <c r="E35" s="82"/>
      <c r="F35" s="82"/>
      <c r="G35" s="82"/>
      <c r="H35" s="87"/>
      <c r="I35" s="88"/>
      <c r="J35" s="89"/>
      <c r="K35" s="62"/>
    </row>
    <row r="36" spans="1:11" s="61" customFormat="1" ht="27" customHeight="1" thickBot="1">
      <c r="A36" s="79"/>
      <c r="B36" s="285" t="s">
        <v>50</v>
      </c>
      <c r="C36" s="285"/>
      <c r="D36" s="81"/>
      <c r="E36" s="82"/>
      <c r="F36" s="82"/>
      <c r="G36" s="82"/>
      <c r="H36" s="86"/>
      <c r="I36" s="286" t="s">
        <v>52</v>
      </c>
      <c r="J36" s="286"/>
      <c r="K36" s="64"/>
    </row>
    <row r="37" spans="1:11" s="61" customFormat="1" ht="13.5">
      <c r="A37" s="79"/>
      <c r="B37" s="281" t="s">
        <v>78</v>
      </c>
      <c r="C37" s="282"/>
      <c r="D37" s="81"/>
      <c r="E37" s="82"/>
      <c r="F37" s="82"/>
      <c r="G37" s="82"/>
      <c r="H37" s="86"/>
      <c r="I37" s="287" t="s">
        <v>86</v>
      </c>
      <c r="J37" s="288"/>
      <c r="K37" s="64"/>
    </row>
    <row r="38" spans="1:11" s="61" customFormat="1" ht="13.5">
      <c r="A38" s="79"/>
      <c r="B38" s="283" t="s">
        <v>56</v>
      </c>
      <c r="C38" s="284"/>
      <c r="D38" s="81"/>
      <c r="E38" s="82"/>
      <c r="F38" s="82"/>
      <c r="G38" s="82"/>
      <c r="H38" s="86"/>
      <c r="I38" s="289"/>
      <c r="J38" s="290"/>
      <c r="K38" s="64"/>
    </row>
    <row r="39" spans="1:11" s="61" customFormat="1" ht="30" customHeight="1" thickBot="1">
      <c r="A39" s="79"/>
      <c r="B39" s="132">
        <v>300</v>
      </c>
      <c r="C39" s="84" t="s">
        <v>20</v>
      </c>
      <c r="D39" s="81"/>
      <c r="E39" s="82"/>
      <c r="F39" s="82"/>
      <c r="G39" s="82"/>
      <c r="H39" s="86"/>
      <c r="I39" s="134">
        <v>1920</v>
      </c>
      <c r="J39" s="90" t="s">
        <v>20</v>
      </c>
      <c r="K39" s="64"/>
    </row>
    <row r="40" spans="1:11" ht="7.5" customHeight="1">
      <c r="A40" s="26"/>
      <c r="B40" s="28"/>
      <c r="C40" s="10"/>
      <c r="D40" s="27"/>
      <c r="H40" s="40"/>
      <c r="I40" s="40"/>
      <c r="J40" s="11"/>
      <c r="K40" s="40"/>
    </row>
  </sheetData>
  <sheetProtection/>
  <mergeCells count="35">
    <mergeCell ref="B32:C32"/>
    <mergeCell ref="I32:J32"/>
    <mergeCell ref="B33:C33"/>
    <mergeCell ref="B36:C36"/>
    <mergeCell ref="I36:J36"/>
    <mergeCell ref="B37:C37"/>
    <mergeCell ref="I37:J38"/>
    <mergeCell ref="B38:C38"/>
    <mergeCell ref="I33:J33"/>
    <mergeCell ref="B22:L23"/>
    <mergeCell ref="B27:C27"/>
    <mergeCell ref="I27:J27"/>
    <mergeCell ref="B28:C28"/>
    <mergeCell ref="I28:J28"/>
    <mergeCell ref="B29:C29"/>
    <mergeCell ref="I29:J29"/>
    <mergeCell ref="B31:C31"/>
    <mergeCell ref="I31:J31"/>
    <mergeCell ref="B8:C8"/>
    <mergeCell ref="I11:J11"/>
    <mergeCell ref="B9:C9"/>
    <mergeCell ref="B12:C12"/>
    <mergeCell ref="B13:C13"/>
    <mergeCell ref="B17:C17"/>
    <mergeCell ref="B11:C11"/>
    <mergeCell ref="B16:C16"/>
    <mergeCell ref="I16:J16"/>
    <mergeCell ref="I17:J18"/>
    <mergeCell ref="B6:C6"/>
    <mergeCell ref="I6:J6"/>
    <mergeCell ref="I8:J8"/>
    <mergeCell ref="I9:J9"/>
    <mergeCell ref="I12:J12"/>
    <mergeCell ref="B18:C18"/>
    <mergeCell ref="I13:J13"/>
  </mergeCells>
  <printOptions/>
  <pageMargins left="0.7" right="0.7" top="0.75" bottom="0.75" header="0.3" footer="0.3"/>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E13" sqref="E13"/>
    </sheetView>
  </sheetViews>
  <sheetFormatPr defaultColWidth="9.140625" defaultRowHeight="15"/>
  <cols>
    <col min="1" max="1" width="21.421875" style="0" customWidth="1"/>
    <col min="2" max="2" width="12.57421875" style="0" customWidth="1"/>
    <col min="3" max="3" width="5.28125" style="0" bestFit="1" customWidth="1"/>
    <col min="4" max="4" width="2.140625" style="0" customWidth="1"/>
    <col min="5" max="5" width="28.7109375" style="0" customWidth="1"/>
    <col min="6" max="6" width="12.421875" style="0" customWidth="1"/>
    <col min="7" max="7" width="5.28125" style="0" bestFit="1" customWidth="1"/>
  </cols>
  <sheetData>
    <row r="1" spans="1:13" ht="21">
      <c r="A1" s="3" t="s">
        <v>87</v>
      </c>
      <c r="C1" s="39"/>
      <c r="D1" s="39"/>
      <c r="G1" s="3"/>
      <c r="H1" s="3"/>
      <c r="M1" s="4"/>
    </row>
    <row r="2" spans="3:4" ht="15">
      <c r="C2" s="46"/>
      <c r="D2" s="50"/>
    </row>
    <row r="5" spans="1:7" ht="19.5" customHeight="1">
      <c r="A5" s="243" t="s">
        <v>11</v>
      </c>
      <c r="B5" s="243" t="s">
        <v>19</v>
      </c>
      <c r="C5" s="243"/>
      <c r="D5" s="244" t="s">
        <v>91</v>
      </c>
      <c r="E5" s="245"/>
      <c r="F5" s="245"/>
      <c r="G5" s="246"/>
    </row>
    <row r="6" spans="1:7" ht="19.5" customHeight="1">
      <c r="A6" s="243"/>
      <c r="B6" s="243"/>
      <c r="C6" s="243"/>
      <c r="D6" s="247"/>
      <c r="E6" s="248"/>
      <c r="F6" s="248"/>
      <c r="G6" s="249"/>
    </row>
    <row r="7" spans="1:7" ht="37.5" customHeight="1">
      <c r="A7" s="24" t="s">
        <v>166</v>
      </c>
      <c r="B7" s="19">
        <v>5</v>
      </c>
      <c r="C7" s="20" t="s">
        <v>20</v>
      </c>
      <c r="D7" s="21" t="s">
        <v>174</v>
      </c>
      <c r="E7" s="135" t="s">
        <v>172</v>
      </c>
      <c r="F7" s="22">
        <v>4.7</v>
      </c>
      <c r="G7" s="20" t="s">
        <v>20</v>
      </c>
    </row>
    <row r="8" spans="1:7" ht="37.5" customHeight="1">
      <c r="A8" s="18" t="s">
        <v>61</v>
      </c>
      <c r="B8" s="21"/>
      <c r="C8" s="20" t="s">
        <v>20</v>
      </c>
      <c r="D8" s="21" t="s">
        <v>174</v>
      </c>
      <c r="E8" s="135" t="s">
        <v>172</v>
      </c>
      <c r="F8" s="23"/>
      <c r="G8" s="20" t="s">
        <v>20</v>
      </c>
    </row>
    <row r="9" spans="1:7" ht="37.5" customHeight="1">
      <c r="A9" s="18" t="s">
        <v>12</v>
      </c>
      <c r="B9" s="21"/>
      <c r="C9" s="20" t="s">
        <v>20</v>
      </c>
      <c r="D9" s="21" t="s">
        <v>174</v>
      </c>
      <c r="E9" s="135" t="s">
        <v>173</v>
      </c>
      <c r="F9" s="23"/>
      <c r="G9" s="20" t="s">
        <v>20</v>
      </c>
    </row>
    <row r="10" spans="1:7" ht="37.5" customHeight="1">
      <c r="A10" s="18" t="s">
        <v>13</v>
      </c>
      <c r="B10" s="21"/>
      <c r="C10" s="20" t="s">
        <v>20</v>
      </c>
      <c r="D10" s="21" t="s">
        <v>174</v>
      </c>
      <c r="E10" s="135" t="s">
        <v>92</v>
      </c>
      <c r="F10" s="23"/>
      <c r="G10" s="20" t="s">
        <v>20</v>
      </c>
    </row>
    <row r="11" spans="1:7" ht="37.5" customHeight="1">
      <c r="A11" s="18" t="s">
        <v>16</v>
      </c>
      <c r="B11" s="21"/>
      <c r="C11" s="20" t="s">
        <v>20</v>
      </c>
      <c r="D11" s="21" t="s">
        <v>174</v>
      </c>
      <c r="E11" s="135" t="s">
        <v>93</v>
      </c>
      <c r="F11" s="23"/>
      <c r="G11" s="20" t="s">
        <v>20</v>
      </c>
    </row>
    <row r="12" spans="1:7" ht="37.5" customHeight="1">
      <c r="A12" s="18" t="s">
        <v>88</v>
      </c>
      <c r="B12" s="21"/>
      <c r="C12" s="20" t="s">
        <v>20</v>
      </c>
      <c r="D12" s="21" t="s">
        <v>174</v>
      </c>
      <c r="E12" s="135" t="s">
        <v>94</v>
      </c>
      <c r="F12" s="23"/>
      <c r="G12" s="20" t="s">
        <v>20</v>
      </c>
    </row>
    <row r="13" spans="1:7" ht="37.5" customHeight="1">
      <c r="A13" s="18" t="s">
        <v>89</v>
      </c>
      <c r="B13" s="21"/>
      <c r="C13" s="20" t="s">
        <v>20</v>
      </c>
      <c r="D13" s="21" t="s">
        <v>174</v>
      </c>
      <c r="E13" s="135" t="s">
        <v>96</v>
      </c>
      <c r="F13" s="23"/>
      <c r="G13" s="20" t="s">
        <v>20</v>
      </c>
    </row>
    <row r="14" spans="1:7" ht="37.5" customHeight="1">
      <c r="A14" s="18" t="s">
        <v>90</v>
      </c>
      <c r="B14" s="21"/>
      <c r="C14" s="20" t="s">
        <v>20</v>
      </c>
      <c r="D14" s="21" t="s">
        <v>174</v>
      </c>
      <c r="E14" s="135" t="s">
        <v>95</v>
      </c>
      <c r="F14" s="23"/>
      <c r="G14" s="20" t="s">
        <v>20</v>
      </c>
    </row>
    <row r="15" spans="1:7" ht="37.5" customHeight="1" thickBot="1">
      <c r="A15" s="122" t="s">
        <v>165</v>
      </c>
      <c r="B15" s="29"/>
      <c r="C15" s="30" t="s">
        <v>20</v>
      </c>
      <c r="D15" s="29" t="s">
        <v>174</v>
      </c>
      <c r="E15" s="136"/>
      <c r="F15" s="31"/>
      <c r="G15" s="30" t="s">
        <v>20</v>
      </c>
    </row>
    <row r="16" spans="1:7" ht="37.5" customHeight="1">
      <c r="A16" s="25" t="s">
        <v>22</v>
      </c>
      <c r="B16" s="26">
        <f>SUM(B8:B15)</f>
        <v>0</v>
      </c>
      <c r="C16" s="27" t="s">
        <v>20</v>
      </c>
      <c r="D16" s="138"/>
      <c r="E16" s="137"/>
      <c r="F16" s="149">
        <f>SUM(F8:F15)</f>
        <v>0</v>
      </c>
      <c r="G16" s="27" t="s">
        <v>20</v>
      </c>
    </row>
  </sheetData>
  <sheetProtection/>
  <mergeCells count="3">
    <mergeCell ref="A5:A6"/>
    <mergeCell ref="B5:C6"/>
    <mergeCell ref="D5:G6"/>
  </mergeCells>
  <printOptions/>
  <pageMargins left="0.7" right="0.7" top="0.75" bottom="0.75" header="0.3" footer="0.3"/>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L11"/>
  <sheetViews>
    <sheetView showGridLines="0" zoomScalePageLayoutView="0" workbookViewId="0" topLeftCell="A1">
      <selection activeCell="H7" sqref="H7"/>
    </sheetView>
  </sheetViews>
  <sheetFormatPr defaultColWidth="9.140625" defaultRowHeight="15"/>
  <cols>
    <col min="1" max="1" width="14.8515625" style="0" customWidth="1"/>
    <col min="2" max="2" width="16.7109375" style="0" bestFit="1" customWidth="1"/>
    <col min="3" max="7" width="19.421875" style="0" customWidth="1"/>
  </cols>
  <sheetData>
    <row r="1" spans="1:12" ht="21">
      <c r="A1" s="3" t="s">
        <v>97</v>
      </c>
      <c r="C1" s="39"/>
      <c r="F1" s="3"/>
      <c r="G1" s="3"/>
      <c r="L1" s="4"/>
    </row>
    <row r="5" spans="1:7" s="55" customFormat="1" ht="21" customHeight="1">
      <c r="A5" s="92"/>
      <c r="B5" s="92" t="s">
        <v>104</v>
      </c>
      <c r="C5" s="92">
        <v>1</v>
      </c>
      <c r="D5" s="92">
        <v>2</v>
      </c>
      <c r="E5" s="92">
        <v>3</v>
      </c>
      <c r="F5" s="92">
        <v>4</v>
      </c>
      <c r="G5" s="92">
        <v>5</v>
      </c>
    </row>
    <row r="6" spans="1:7" ht="48.75" customHeight="1">
      <c r="A6" s="93" t="s">
        <v>98</v>
      </c>
      <c r="B6" s="32" t="s">
        <v>105</v>
      </c>
      <c r="C6" s="151"/>
      <c r="D6" s="151"/>
      <c r="E6" s="151"/>
      <c r="F6" s="151"/>
      <c r="G6" s="151"/>
    </row>
    <row r="7" spans="1:7" ht="48.75" customHeight="1">
      <c r="A7" s="93" t="s">
        <v>99</v>
      </c>
      <c r="B7" s="52" t="s">
        <v>107</v>
      </c>
      <c r="C7" s="151"/>
      <c r="D7" s="151"/>
      <c r="E7" s="151"/>
      <c r="F7" s="151"/>
      <c r="G7" s="151"/>
    </row>
    <row r="8" spans="1:7" ht="48.75" customHeight="1">
      <c r="A8" s="93" t="s">
        <v>100</v>
      </c>
      <c r="B8" s="32" t="s">
        <v>106</v>
      </c>
      <c r="C8" s="151"/>
      <c r="D8" s="151"/>
      <c r="E8" s="151"/>
      <c r="F8" s="151"/>
      <c r="G8" s="151"/>
    </row>
    <row r="9" spans="1:7" ht="68.25" customHeight="1">
      <c r="A9" s="93" t="s">
        <v>101</v>
      </c>
      <c r="B9" s="52" t="s">
        <v>108</v>
      </c>
      <c r="C9" s="151"/>
      <c r="D9" s="151"/>
      <c r="E9" s="151"/>
      <c r="F9" s="151"/>
      <c r="G9" s="151"/>
    </row>
    <row r="10" spans="1:7" ht="99" customHeight="1">
      <c r="A10" s="93" t="s">
        <v>102</v>
      </c>
      <c r="B10" s="52" t="s">
        <v>175</v>
      </c>
      <c r="C10" s="151"/>
      <c r="D10" s="151"/>
      <c r="E10" s="151"/>
      <c r="F10" s="151"/>
      <c r="G10" s="151"/>
    </row>
    <row r="11" spans="1:7" ht="48.75" customHeight="1">
      <c r="A11" s="93" t="s">
        <v>103</v>
      </c>
      <c r="B11" s="52" t="s">
        <v>181</v>
      </c>
      <c r="C11" s="151"/>
      <c r="D11" s="151"/>
      <c r="E11" s="151"/>
      <c r="F11" s="151"/>
      <c r="G11" s="151"/>
    </row>
  </sheetData>
  <sheetProtection/>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L10"/>
  <sheetViews>
    <sheetView showGridLines="0" zoomScalePageLayoutView="0" workbookViewId="0" topLeftCell="A1">
      <selection activeCell="C14" sqref="C14"/>
    </sheetView>
  </sheetViews>
  <sheetFormatPr defaultColWidth="9.140625" defaultRowHeight="15"/>
  <cols>
    <col min="1" max="1" width="15.7109375" style="0" customWidth="1"/>
    <col min="2" max="2" width="20.00390625" style="0" customWidth="1"/>
    <col min="3" max="5" width="29.28125" style="0" customWidth="1"/>
  </cols>
  <sheetData>
    <row r="1" spans="1:12" ht="21">
      <c r="A1" s="3" t="s">
        <v>109</v>
      </c>
      <c r="C1" s="39"/>
      <c r="F1" s="3"/>
      <c r="G1" s="3"/>
      <c r="L1" s="4"/>
    </row>
    <row r="5" spans="1:5" ht="21" customHeight="1">
      <c r="A5" s="92"/>
      <c r="B5" s="92" t="s">
        <v>104</v>
      </c>
      <c r="C5" s="92">
        <v>1</v>
      </c>
      <c r="D5" s="92">
        <v>2</v>
      </c>
      <c r="E5" s="92">
        <v>3</v>
      </c>
    </row>
    <row r="6" spans="1:5" ht="47.25" customHeight="1">
      <c r="A6" s="93" t="s">
        <v>110</v>
      </c>
      <c r="B6" s="32" t="s">
        <v>115</v>
      </c>
      <c r="C6" s="151"/>
      <c r="D6" s="151"/>
      <c r="E6" s="151"/>
    </row>
    <row r="7" spans="1:5" ht="47.25" customHeight="1">
      <c r="A7" s="93" t="s">
        <v>111</v>
      </c>
      <c r="B7" s="52" t="s">
        <v>118</v>
      </c>
      <c r="C7" s="151"/>
      <c r="D7" s="151"/>
      <c r="E7" s="151"/>
    </row>
    <row r="8" spans="1:5" ht="47.25" customHeight="1">
      <c r="A8" s="93" t="s">
        <v>112</v>
      </c>
      <c r="B8" s="32" t="s">
        <v>119</v>
      </c>
      <c r="C8" s="151"/>
      <c r="D8" s="151"/>
      <c r="E8" s="151"/>
    </row>
    <row r="9" spans="1:5" ht="47.25" customHeight="1">
      <c r="A9" s="93" t="s">
        <v>113</v>
      </c>
      <c r="B9" s="17" t="s">
        <v>117</v>
      </c>
      <c r="C9" s="151"/>
      <c r="D9" s="151"/>
      <c r="E9" s="151"/>
    </row>
    <row r="10" spans="1:5" ht="47.25" customHeight="1">
      <c r="A10" s="93" t="s">
        <v>114</v>
      </c>
      <c r="B10" s="17" t="s">
        <v>116</v>
      </c>
      <c r="C10" s="151"/>
      <c r="D10" s="151"/>
      <c r="E10" s="151"/>
    </row>
  </sheetData>
  <sheetProtection/>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m_iizuka</dc:creator>
  <cp:keywords/>
  <dc:description/>
  <cp:lastModifiedBy>m_tsuge</cp:lastModifiedBy>
  <cp:lastPrinted>2019-03-15T01:40:52Z</cp:lastPrinted>
  <dcterms:created xsi:type="dcterms:W3CDTF">2014-07-24T07:33:15Z</dcterms:created>
  <dcterms:modified xsi:type="dcterms:W3CDTF">2019-03-26T03:16:32Z</dcterms:modified>
  <cp:category/>
  <cp:version/>
  <cp:contentType/>
  <cp:contentStatus/>
</cp:coreProperties>
</file>